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NQ\Google Drive\Pre-Orders\06 - XMAS LUNCH\01 - PRE-ORDER TEMPLATE\"/>
    </mc:Choice>
  </mc:AlternateContent>
  <xr:revisionPtr revIDLastSave="0" documentId="13_ncr:1_{F17AB3E8-4C2D-4872-B2B0-07773CF91F30}" xr6:coauthVersionLast="36" xr6:coauthVersionMax="36" xr10:uidLastSave="{00000000-0000-0000-0000-000000000000}"/>
  <bookViews>
    <workbookView xWindow="0" yWindow="0" windowWidth="19920" windowHeight="8340" activeTab="3" xr2:uid="{00000000-000D-0000-FFFF-FFFF00000000}"/>
  </bookViews>
  <sheets>
    <sheet name="Christmas Lunch Menu" sheetId="1" r:id="rId1"/>
    <sheet name="Individual Guest Orders" sheetId="2" r:id="rId2"/>
    <sheet name="Guest Table Cards" sheetId="4" r:id="rId3"/>
    <sheet name="Pre-Order Summary" sheetId="3" r:id="rId4"/>
  </sheets>
  <definedNames>
    <definedName name="ChristmasDesserts">'Pre-Order Summary'!$A$26:$A$31</definedName>
    <definedName name="ChristmasLunchStarters">'Pre-Order Summary'!$A$9:$A$13</definedName>
    <definedName name="ChristmasMains">'Pre-Order Summary'!$A$18:$A$22</definedName>
    <definedName name="ChristmasSides">'Pre-Order Summary'!$G$18:$G$24</definedName>
    <definedName name="ChristmasStarters">'Pre-Order Summary'!$A$9:$A$14</definedName>
    <definedName name="SOUP">'Pre-Order Summary'!$A$8:$A$10</definedName>
    <definedName name="STARTERS">'Pre-Order Summary'!$A$8:$A$10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7" i="4" l="1"/>
  <c r="C156" i="4"/>
  <c r="C155" i="4"/>
  <c r="C154" i="4"/>
  <c r="A153" i="4"/>
  <c r="M151" i="4"/>
  <c r="M150" i="4"/>
  <c r="M149" i="4"/>
  <c r="M148" i="4"/>
  <c r="K147" i="4"/>
  <c r="H151" i="4"/>
  <c r="H150" i="4"/>
  <c r="H149" i="4"/>
  <c r="H148" i="4"/>
  <c r="F147" i="4"/>
  <c r="C151" i="4"/>
  <c r="C150" i="4"/>
  <c r="C149" i="4"/>
  <c r="C148" i="4"/>
  <c r="A147" i="4"/>
  <c r="M145" i="4"/>
  <c r="M144" i="4"/>
  <c r="M143" i="4"/>
  <c r="M142" i="4"/>
  <c r="K141" i="4"/>
  <c r="H145" i="4"/>
  <c r="H144" i="4"/>
  <c r="H143" i="4"/>
  <c r="H142" i="4"/>
  <c r="F141" i="4"/>
  <c r="C145" i="4"/>
  <c r="C144" i="4"/>
  <c r="C143" i="4"/>
  <c r="C142" i="4"/>
  <c r="A141" i="4"/>
  <c r="M139" i="4"/>
  <c r="M138" i="4"/>
  <c r="M137" i="4"/>
  <c r="M136" i="4"/>
  <c r="K135" i="4"/>
  <c r="H139" i="4"/>
  <c r="H138" i="4"/>
  <c r="H137" i="4"/>
  <c r="H136" i="4"/>
  <c r="F135" i="4"/>
  <c r="C139" i="4"/>
  <c r="C138" i="4"/>
  <c r="C137" i="4"/>
  <c r="C136" i="4"/>
  <c r="A135" i="4"/>
  <c r="M130" i="4"/>
  <c r="M129" i="4"/>
  <c r="M128" i="4"/>
  <c r="M127" i="4"/>
  <c r="K126" i="4"/>
  <c r="H130" i="4"/>
  <c r="H129" i="4"/>
  <c r="H128" i="4"/>
  <c r="H127" i="4"/>
  <c r="F126" i="4"/>
  <c r="C130" i="4"/>
  <c r="C129" i="4"/>
  <c r="C128" i="4"/>
  <c r="C127" i="4"/>
  <c r="A126" i="4"/>
  <c r="M124" i="4"/>
  <c r="M123" i="4"/>
  <c r="M122" i="4"/>
  <c r="M121" i="4"/>
  <c r="K120" i="4"/>
  <c r="H124" i="4"/>
  <c r="H123" i="4"/>
  <c r="H122" i="4"/>
  <c r="H121" i="4"/>
  <c r="F120" i="4"/>
  <c r="C124" i="4"/>
  <c r="C123" i="4"/>
  <c r="C122" i="4"/>
  <c r="C121" i="4"/>
  <c r="A120" i="4"/>
  <c r="M118" i="4"/>
  <c r="M117" i="4"/>
  <c r="M116" i="4"/>
  <c r="M115" i="4"/>
  <c r="K114" i="4"/>
  <c r="H118" i="4"/>
  <c r="H117" i="4"/>
  <c r="H116" i="4"/>
  <c r="H115" i="4"/>
  <c r="F114" i="4"/>
  <c r="C118" i="4"/>
  <c r="C117" i="4"/>
  <c r="C116" i="4"/>
  <c r="C115" i="4"/>
  <c r="A114" i="4"/>
  <c r="M112" i="4"/>
  <c r="M111" i="4"/>
  <c r="M110" i="4"/>
  <c r="M109" i="4"/>
  <c r="K108" i="4"/>
  <c r="H112" i="4"/>
  <c r="H111" i="4"/>
  <c r="H110" i="4"/>
  <c r="H109" i="4"/>
  <c r="F108" i="4"/>
  <c r="C112" i="4"/>
  <c r="C111" i="4"/>
  <c r="C110" i="4"/>
  <c r="C109" i="4"/>
  <c r="A108" i="4"/>
  <c r="M106" i="4"/>
  <c r="M105" i="4"/>
  <c r="M104" i="4"/>
  <c r="M103" i="4"/>
  <c r="K102" i="4"/>
  <c r="H106" i="4"/>
  <c r="H105" i="4"/>
  <c r="H104" i="4"/>
  <c r="H103" i="4"/>
  <c r="F102" i="4"/>
  <c r="C106" i="4"/>
  <c r="C105" i="4"/>
  <c r="C104" i="4"/>
  <c r="C103" i="4"/>
  <c r="A102" i="4"/>
  <c r="M97" i="4"/>
  <c r="M96" i="4"/>
  <c r="M95" i="4"/>
  <c r="M94" i="4"/>
  <c r="K93" i="4"/>
  <c r="H97" i="4"/>
  <c r="H96" i="4"/>
  <c r="H95" i="4"/>
  <c r="H94" i="4"/>
  <c r="F93" i="4"/>
  <c r="C97" i="4"/>
  <c r="C96" i="4"/>
  <c r="C95" i="4"/>
  <c r="C94" i="4"/>
  <c r="A93" i="4"/>
  <c r="M91" i="4"/>
  <c r="M90" i="4"/>
  <c r="M89" i="4"/>
  <c r="M88" i="4"/>
  <c r="K87" i="4"/>
  <c r="H91" i="4"/>
  <c r="H90" i="4"/>
  <c r="H89" i="4"/>
  <c r="H88" i="4"/>
  <c r="F87" i="4"/>
  <c r="C91" i="4"/>
  <c r="C90" i="4"/>
  <c r="C89" i="4"/>
  <c r="C88" i="4"/>
  <c r="A87" i="4"/>
  <c r="M85" i="4"/>
  <c r="M84" i="4"/>
  <c r="M83" i="4"/>
  <c r="M82" i="4"/>
  <c r="K81" i="4"/>
  <c r="H85" i="4"/>
  <c r="H84" i="4"/>
  <c r="H83" i="4"/>
  <c r="H82" i="4"/>
  <c r="F81" i="4"/>
  <c r="C85" i="4"/>
  <c r="C84" i="4"/>
  <c r="C83" i="4"/>
  <c r="C82" i="4"/>
  <c r="A81" i="4"/>
  <c r="M79" i="4"/>
  <c r="M78" i="4"/>
  <c r="M77" i="4"/>
  <c r="M76" i="4"/>
  <c r="K75" i="4"/>
  <c r="H79" i="4"/>
  <c r="H78" i="4"/>
  <c r="H77" i="4"/>
  <c r="H76" i="4"/>
  <c r="F75" i="4"/>
  <c r="C79" i="4"/>
  <c r="C78" i="4"/>
  <c r="C77" i="4"/>
  <c r="C76" i="4"/>
  <c r="A75" i="4"/>
  <c r="M73" i="4"/>
  <c r="M72" i="4"/>
  <c r="M71" i="4"/>
  <c r="M70" i="4"/>
  <c r="K69" i="4"/>
  <c r="H73" i="4"/>
  <c r="H72" i="4"/>
  <c r="H71" i="4"/>
  <c r="H70" i="4"/>
  <c r="F69" i="4"/>
  <c r="C73" i="4"/>
  <c r="C72" i="4"/>
  <c r="C71" i="4"/>
  <c r="C70" i="4"/>
  <c r="A69" i="4"/>
  <c r="M64" i="4"/>
  <c r="M63" i="4"/>
  <c r="M62" i="4"/>
  <c r="M61" i="4"/>
  <c r="K60" i="4"/>
  <c r="H64" i="4"/>
  <c r="H63" i="4"/>
  <c r="H62" i="4"/>
  <c r="H61" i="4"/>
  <c r="F60" i="4"/>
  <c r="C64" i="4"/>
  <c r="C63" i="4"/>
  <c r="C62" i="4"/>
  <c r="C61" i="4"/>
  <c r="A60" i="4"/>
  <c r="M58" i="4"/>
  <c r="M57" i="4"/>
  <c r="M56" i="4"/>
  <c r="M55" i="4"/>
  <c r="K54" i="4"/>
  <c r="H58" i="4"/>
  <c r="H57" i="4"/>
  <c r="H56" i="4"/>
  <c r="H55" i="4"/>
  <c r="F54" i="4"/>
  <c r="C58" i="4"/>
  <c r="C57" i="4"/>
  <c r="C56" i="4"/>
  <c r="C55" i="4"/>
  <c r="A54" i="4"/>
  <c r="M52" i="4"/>
  <c r="M51" i="4"/>
  <c r="M50" i="4"/>
  <c r="M49" i="4"/>
  <c r="K48" i="4"/>
  <c r="H52" i="4"/>
  <c r="H51" i="4"/>
  <c r="H50" i="4"/>
  <c r="H49" i="4"/>
  <c r="F48" i="4"/>
  <c r="E5" i="3"/>
  <c r="E4" i="3"/>
  <c r="C52" i="4" l="1"/>
  <c r="C51" i="4"/>
  <c r="C50" i="4"/>
  <c r="C49" i="4"/>
  <c r="A48" i="4"/>
  <c r="M45" i="4"/>
  <c r="M44" i="4"/>
  <c r="M43" i="4"/>
  <c r="K42" i="4"/>
  <c r="M46" i="4"/>
  <c r="H46" i="4"/>
  <c r="H45" i="4"/>
  <c r="H44" i="4"/>
  <c r="H43" i="4"/>
  <c r="F42" i="4"/>
  <c r="C46" i="4"/>
  <c r="C45" i="4"/>
  <c r="C44" i="4"/>
  <c r="C43" i="4"/>
  <c r="A42" i="4"/>
  <c r="M40" i="4"/>
  <c r="M39" i="4"/>
  <c r="M38" i="4"/>
  <c r="M37" i="4"/>
  <c r="K36" i="4"/>
  <c r="H40" i="4"/>
  <c r="H39" i="4"/>
  <c r="H38" i="4"/>
  <c r="H37" i="4"/>
  <c r="F36" i="4"/>
  <c r="C40" i="4"/>
  <c r="C39" i="4"/>
  <c r="C38" i="4"/>
  <c r="C37" i="4"/>
  <c r="A36" i="4"/>
  <c r="M31" i="4" l="1"/>
  <c r="M30" i="4"/>
  <c r="M29" i="4"/>
  <c r="M28" i="4"/>
  <c r="K27" i="4"/>
  <c r="H31" i="4"/>
  <c r="H30" i="4"/>
  <c r="H29" i="4"/>
  <c r="H28" i="4"/>
  <c r="F27" i="4"/>
  <c r="C31" i="4"/>
  <c r="C30" i="4"/>
  <c r="C29" i="4"/>
  <c r="C28" i="4"/>
  <c r="A27" i="4"/>
  <c r="M25" i="4"/>
  <c r="M24" i="4"/>
  <c r="M23" i="4"/>
  <c r="M22" i="4"/>
  <c r="K21" i="4"/>
  <c r="H25" i="4"/>
  <c r="H24" i="4"/>
  <c r="H23" i="4"/>
  <c r="H22" i="4"/>
  <c r="F21" i="4"/>
  <c r="C25" i="4"/>
  <c r="C24" i="4"/>
  <c r="C23" i="4"/>
  <c r="C22" i="4"/>
  <c r="A21" i="4"/>
  <c r="M18" i="4" l="1"/>
  <c r="M17" i="4"/>
  <c r="M19" i="4"/>
  <c r="M16" i="4"/>
  <c r="K15" i="4"/>
  <c r="H19" i="4"/>
  <c r="H18" i="4"/>
  <c r="H17" i="4"/>
  <c r="H16" i="4"/>
  <c r="F15" i="4"/>
  <c r="C19" i="4"/>
  <c r="C18" i="4"/>
  <c r="C17" i="4"/>
  <c r="C16" i="4"/>
  <c r="A15" i="4"/>
  <c r="M13" i="4"/>
  <c r="M12" i="4"/>
  <c r="M11" i="4"/>
  <c r="M10" i="4"/>
  <c r="K9" i="4"/>
  <c r="H13" i="4"/>
  <c r="H12" i="4"/>
  <c r="H11" i="4"/>
  <c r="H10" i="4"/>
  <c r="F9" i="4"/>
  <c r="C13" i="4"/>
  <c r="C12" i="4"/>
  <c r="C11" i="4"/>
  <c r="C10" i="4"/>
  <c r="A9" i="4"/>
  <c r="M7" i="4"/>
  <c r="M6" i="4"/>
  <c r="M5" i="4"/>
  <c r="M4" i="4"/>
  <c r="K3" i="4"/>
  <c r="H7" i="4"/>
  <c r="H6" i="4"/>
  <c r="H5" i="4"/>
  <c r="H4" i="4"/>
  <c r="F3" i="4"/>
  <c r="A3" i="4" l="1"/>
  <c r="C7" i="4"/>
  <c r="C6" i="4"/>
  <c r="C5" i="4"/>
  <c r="C4" i="4"/>
  <c r="I24" i="3"/>
  <c r="I23" i="3"/>
  <c r="I22" i="3"/>
  <c r="I21" i="3"/>
  <c r="I20" i="3"/>
  <c r="I19" i="3"/>
  <c r="I18" i="3"/>
  <c r="C20" i="3"/>
  <c r="G8" i="2"/>
  <c r="H40" i="3" l="1"/>
  <c r="C31" i="3" l="1"/>
  <c r="C30" i="3"/>
  <c r="C29" i="3"/>
  <c r="C27" i="3"/>
  <c r="C26" i="3"/>
  <c r="C22" i="3"/>
  <c r="C21" i="3"/>
  <c r="C19" i="3"/>
  <c r="C18" i="3"/>
  <c r="J14" i="3"/>
  <c r="C14" i="3"/>
  <c r="J13" i="3"/>
  <c r="H41" i="3" s="1"/>
  <c r="C13" i="3"/>
  <c r="J12" i="3"/>
  <c r="C12" i="3"/>
  <c r="J11" i="3"/>
  <c r="C11" i="3"/>
  <c r="J10" i="3"/>
  <c r="H38" i="3" s="1"/>
  <c r="C10" i="3"/>
  <c r="C9" i="3"/>
  <c r="B5" i="3"/>
  <c r="J4" i="3"/>
  <c r="H4" i="3"/>
  <c r="B4" i="3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C38" i="3" l="1"/>
  <c r="D38" i="3"/>
  <c r="C36" i="3"/>
  <c r="D36" i="3" s="1"/>
  <c r="D19" i="3"/>
  <c r="D27" i="3"/>
  <c r="D10" i="3"/>
  <c r="C37" i="3"/>
  <c r="D37" i="3" s="1"/>
  <c r="D39" i="3" l="1"/>
  <c r="H39" i="3" s="1"/>
  <c r="H42" i="3" s="1"/>
  <c r="H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Kanuback</author>
  </authors>
  <commentList>
    <comment ref="I6" authorId="0" shapeId="0" xr:uid="{00000000-0006-0000-0100-000001000000}">
      <text>
        <r>
          <rPr>
            <sz val="9"/>
            <color indexed="81"/>
            <rFont val="Tahoma"/>
            <family val="2"/>
          </rPr>
          <t>Please input your guests pre-orders into this sheet. 
You are required to type the information into the "GUEST NAME" &amp; "DIETARY INFO" collumns. 
For your guests meal choices please use the drop down menu. 
If you have any special requirements please contact TNQ directly on 0161 832 7115.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Kanuback</author>
  </authors>
  <commentList>
    <comment ref="J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Unless otherwise stated, this summary sheet will collate &amp; populate all information within this sheets cells. </t>
        </r>
      </text>
    </comment>
    <comment ref="J9" authorId="0" shapeId="0" xr:uid="{00000000-0006-0000-0300-000002000000}">
      <text>
        <r>
          <rPr>
            <sz val="9"/>
            <color indexed="81"/>
            <rFont val="Tahoma"/>
            <family val="2"/>
          </rPr>
          <t>If you would like to pre-order any NIBBLES or MINERAL WATERS then please input the number required, within the "NO. ORDERED" collumn.</t>
        </r>
      </text>
    </comment>
    <comment ref="G27" authorId="0" shapeId="0" xr:uid="{00000000-0006-0000-0300-000003000000}">
      <text>
        <r>
          <rPr>
            <sz val="9"/>
            <color indexed="81"/>
            <rFont val="Tahoma"/>
            <family val="2"/>
          </rPr>
          <t>If you would like to pre-order any drinks for the table, please list them including names and quantity in this box.</t>
        </r>
      </text>
    </comment>
    <comment ref="G35" authorId="0" shapeId="0" xr:uid="{00000000-0006-0000-0300-000004000000}">
      <text>
        <r>
          <rPr>
            <sz val="9"/>
            <color indexed="81"/>
            <rFont val="Tahoma"/>
            <family val="2"/>
          </rPr>
          <t>Please note that if you have pre-ordered any drinks in the box above, these additional costs will not be included within the "Expected Cost of Reservation" section.</t>
        </r>
      </text>
    </comment>
  </commentList>
</comments>
</file>

<file path=xl/sharedStrings.xml><?xml version="1.0" encoding="utf-8"?>
<sst xmlns="http://schemas.openxmlformats.org/spreadsheetml/2006/main" count="385" uniqueCount="75">
  <si>
    <t>Would you like to pre-order any NIBBLES or Mineral Water for your table?</t>
  </si>
  <si>
    <t>Soup</t>
  </si>
  <si>
    <t>n/a</t>
  </si>
  <si>
    <t>Terrine</t>
  </si>
  <si>
    <t>Baked Bread</t>
  </si>
  <si>
    <t>Salmon</t>
  </si>
  <si>
    <t>Mixed Olives</t>
  </si>
  <si>
    <t>Truffle Potato Crisps</t>
  </si>
  <si>
    <t>Belu Still (75cl)</t>
  </si>
  <si>
    <t>NO STARTER</t>
  </si>
  <si>
    <t>Belu Sparkling (75cl)</t>
  </si>
  <si>
    <t>2 Course Lunch</t>
  </si>
  <si>
    <t>Turkey</t>
  </si>
  <si>
    <t>3 Course Lunch</t>
  </si>
  <si>
    <t>Hake</t>
  </si>
  <si>
    <t>£</t>
  </si>
  <si>
    <t>Cheesecake</t>
  </si>
  <si>
    <t>Xmas Pudding</t>
  </si>
  <si>
    <t>Panna Cotta</t>
  </si>
  <si>
    <t>Cheeses</t>
  </si>
  <si>
    <t>NO DESSERT</t>
  </si>
  <si>
    <t>Fat Chips</t>
  </si>
  <si>
    <t>Mash</t>
  </si>
  <si>
    <t>Mixed Salad</t>
  </si>
  <si>
    <t>Root Veg</t>
  </si>
  <si>
    <t>Cauliflower</t>
  </si>
  <si>
    <t>Greens</t>
  </si>
  <si>
    <t>CHRISTMAS LUNCH 2017 | BOOKING SUMMARY</t>
  </si>
  <si>
    <t>BOOKING DETAILS</t>
  </si>
  <si>
    <t>BOOKING NAME</t>
  </si>
  <si>
    <t>TELEPHONE</t>
  </si>
  <si>
    <t>E-MAIL</t>
  </si>
  <si>
    <t>DATE</t>
  </si>
  <si>
    <t>TIME</t>
  </si>
  <si>
    <t>GUESTS NO.</t>
  </si>
  <si>
    <t>ITEM</t>
  </si>
  <si>
    <t>NO. ORDERED</t>
  </si>
  <si>
    <t>OUTSTANDING ORDERS</t>
  </si>
  <si>
    <t>STARTERS</t>
  </si>
  <si>
    <t>COST</t>
  </si>
  <si>
    <t>MAINS</t>
  </si>
  <si>
    <t>TOTAL</t>
  </si>
  <si>
    <t>DESSERT</t>
  </si>
  <si>
    <t>EXPECTED COST OF RESERVATION</t>
  </si>
  <si>
    <t>BREAKDOWN</t>
  </si>
  <si>
    <t>NIBBLES</t>
  </si>
  <si>
    <t>FOOD</t>
  </si>
  <si>
    <t>SIDE ORDERS</t>
  </si>
  <si>
    <t>MINERAL WATER</t>
  </si>
  <si>
    <t>OPTIONAL 10% SERVICE</t>
  </si>
  <si>
    <t>Duck Breast</t>
  </si>
  <si>
    <t>Beetroots</t>
  </si>
  <si>
    <t>Beef</t>
  </si>
  <si>
    <t>Duck Legs</t>
  </si>
  <si>
    <t>NAME</t>
  </si>
  <si>
    <t>PHONE</t>
  </si>
  <si>
    <t>NO. GUESTS</t>
  </si>
  <si>
    <t>GUEST NO.</t>
  </si>
  <si>
    <t>GUEST NAME</t>
  </si>
  <si>
    <t>STARTER</t>
  </si>
  <si>
    <t>MAIN</t>
  </si>
  <si>
    <t>SIDE ORDER</t>
  </si>
  <si>
    <t>NO. COURSES</t>
  </si>
  <si>
    <t>DIETARY INFO</t>
  </si>
  <si>
    <t>CHRISTMAS LUNCH 2017 | PRE-ORDER FORM</t>
  </si>
  <si>
    <t>CHRISTMAS LUNCH 2017 | GUEST TABLE CARDS</t>
  </si>
  <si>
    <t>Starter</t>
  </si>
  <si>
    <t>Main</t>
  </si>
  <si>
    <t>Dessert</t>
  </si>
  <si>
    <t>Side</t>
  </si>
  <si>
    <t>Supplements</t>
  </si>
  <si>
    <t>DRINKS</t>
  </si>
  <si>
    <t>&lt;&lt; DD/MM/YY</t>
  </si>
  <si>
    <t>COST OF INITIAL FOOD PRE-ORDER</t>
  </si>
  <si>
    <t>Tagine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</si>
</sst>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0;[Red]0"/>
    <numFmt numFmtId="165" formatCode="dd/mm/yyyy;@"/>
    <numFmt numFmtId="166" formatCode="&quot;£&quot;#,##0.00"/>
    <numFmt numFmtId="167" formatCode="dd/mm/yy;@"/>
  </numFmts>
  <fonts count="16">
    <font>
      <sz val="11"/>
      <color indexed="8"/>
      <name val="Calibri"/>
      <family val="2"/>
      <charset val="134"/>
    </font>
    <font>
      <b/>
      <u/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charset val="134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0"/>
      <name val="Calibri"/>
      <family val="2"/>
      <scheme val="minor"/>
    </font>
    <font>
      <u/>
      <sz val="11"/>
      <color theme="10"/>
      <name val="Calibri"/>
      <family val="2"/>
      <charset val="134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charset val="134"/>
    </font>
    <font>
      <b/>
      <u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1"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/>
    <xf numFmtId="0" fontId="5" fillId="0" borderId="0" xfId="0" applyFont="1" applyAlignment="1" applyProtection="1"/>
    <xf numFmtId="0" fontId="5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66" fontId="6" fillId="0" borderId="2" xfId="0" applyNumberFormat="1" applyFont="1" applyBorder="1" applyAlignment="1" applyProtection="1">
      <alignment horizontal="center" vertical="center"/>
    </xf>
    <xf numFmtId="6" fontId="6" fillId="0" borderId="2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66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/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6" fontId="5" fillId="0" borderId="2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12" fillId="0" borderId="0" xfId="0" applyFont="1" applyAlignment="1"/>
    <xf numFmtId="0" fontId="12" fillId="0" borderId="0" xfId="0" applyFont="1" applyAlignment="1" applyProtection="1"/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166" fontId="5" fillId="0" borderId="2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7" fillId="0" borderId="7" xfId="0" applyNumberFormat="1" applyFont="1" applyBorder="1" applyAlignment="1" applyProtection="1">
      <alignment horizontal="center"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7" fillId="0" borderId="11" xfId="0" applyNumberFormat="1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</xf>
    <xf numFmtId="164" fontId="7" fillId="0" borderId="9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12</xdr:col>
      <xdr:colOff>52816</xdr:colOff>
      <xdr:row>53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CD5F185-AB13-44D7-AD53-E57649325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0025"/>
          <a:ext cx="7110841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5" workbookViewId="0">
      <selection activeCell="M10" sqref="M10"/>
    </sheetView>
  </sheetViews>
  <sheetFormatPr defaultColWidth="9" defaultRowHeight="15"/>
  <sheetData/>
  <sheetProtection algorithmName="SHA-512" hashValue="hJsMPxhEYYBtJrfyXiPN7FkmuLQoXhmkEmjMXMoDeebolgmcSTxBYZWMWUPx43jnQlFouTDlfN7BRfPzPFt/oA==" saltValue="cQ8RDpuSwU4zjvYaOSQMXw==" spinCount="100000" sheet="1" objects="1" scenarios="1"/>
  <pageMargins left="0.69930555555555596" right="0.69930555555555596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topLeftCell="A64" workbookViewId="0">
      <selection activeCell="C77" sqref="C77"/>
    </sheetView>
  </sheetViews>
  <sheetFormatPr defaultColWidth="9" defaultRowHeight="15"/>
  <cols>
    <col min="1" max="1" width="9.42578125" customWidth="1"/>
    <col min="2" max="2" width="19.7109375" customWidth="1"/>
    <col min="3" max="3" width="14.85546875" customWidth="1"/>
    <col min="4" max="4" width="13.28515625" customWidth="1"/>
    <col min="5" max="5" width="13.42578125" customWidth="1"/>
    <col min="6" max="6" width="15.28515625" customWidth="1"/>
    <col min="7" max="7" width="11" customWidth="1"/>
    <col min="8" max="8" width="15.42578125" customWidth="1"/>
  </cols>
  <sheetData>
    <row r="1" spans="1:12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</row>
    <row r="2" spans="1:12">
      <c r="A2" s="24"/>
      <c r="B2" s="24"/>
      <c r="C2" s="24"/>
      <c r="D2" s="24"/>
      <c r="E2" s="24"/>
      <c r="F2" s="24"/>
      <c r="G2" s="24"/>
      <c r="H2" s="24"/>
      <c r="I2" s="24"/>
    </row>
    <row r="3" spans="1:12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1:12">
      <c r="A4" s="25" t="s">
        <v>54</v>
      </c>
      <c r="B4" s="31"/>
      <c r="C4" s="25" t="s">
        <v>32</v>
      </c>
      <c r="D4" s="37"/>
      <c r="E4" s="38" t="s">
        <v>72</v>
      </c>
      <c r="F4" s="25" t="s">
        <v>33</v>
      </c>
      <c r="G4" s="26"/>
      <c r="H4" s="25" t="s">
        <v>56</v>
      </c>
      <c r="I4" s="26"/>
    </row>
    <row r="5" spans="1:12">
      <c r="A5" s="25" t="s">
        <v>55</v>
      </c>
      <c r="B5" s="31"/>
      <c r="C5" s="25" t="s">
        <v>31</v>
      </c>
      <c r="D5" s="45"/>
      <c r="E5" s="39"/>
      <c r="F5" s="39"/>
      <c r="G5" s="39"/>
      <c r="H5" s="24"/>
      <c r="I5" s="24"/>
    </row>
    <row r="6" spans="1:12" ht="15.75" thickBot="1">
      <c r="A6" s="24"/>
      <c r="B6" s="24"/>
      <c r="C6" s="24"/>
      <c r="D6" s="24"/>
      <c r="E6" s="24"/>
      <c r="F6" s="24"/>
      <c r="G6" s="24"/>
      <c r="H6" s="24"/>
      <c r="I6" s="24"/>
    </row>
    <row r="7" spans="1:12" ht="15.75" thickBot="1">
      <c r="A7" s="27" t="s">
        <v>57</v>
      </c>
      <c r="B7" s="32" t="s">
        <v>58</v>
      </c>
      <c r="C7" s="27" t="s">
        <v>59</v>
      </c>
      <c r="D7" s="27" t="s">
        <v>60</v>
      </c>
      <c r="E7" s="27" t="s">
        <v>61</v>
      </c>
      <c r="F7" s="27" t="s">
        <v>42</v>
      </c>
      <c r="G7" s="28" t="s">
        <v>62</v>
      </c>
      <c r="H7" s="41" t="s">
        <v>63</v>
      </c>
      <c r="I7" s="41"/>
      <c r="K7" s="42"/>
      <c r="L7" s="42"/>
    </row>
    <row r="8" spans="1:12" ht="15.75" thickBot="1">
      <c r="A8" s="29">
        <v>1</v>
      </c>
      <c r="B8" s="34"/>
      <c r="C8" s="30"/>
      <c r="D8" s="30"/>
      <c r="E8" s="30"/>
      <c r="F8" s="30"/>
      <c r="G8" s="9">
        <f>SUM(COUNTIFS(C8:D8,"*",C8:D8,"&lt;&gt;NO STARTER"))+(COUNTIFS(F8,"*",F8,"&lt;&gt;NO DESSERT"))</f>
        <v>0</v>
      </c>
      <c r="H8" s="40"/>
      <c r="I8" s="40"/>
    </row>
    <row r="9" spans="1:12" ht="15.75" thickBot="1">
      <c r="A9" s="29">
        <f>A8+1</f>
        <v>2</v>
      </c>
      <c r="B9" s="33"/>
      <c r="C9" s="26"/>
      <c r="D9" s="26"/>
      <c r="E9" s="26"/>
      <c r="F9" s="26"/>
      <c r="G9" s="5">
        <f t="shared" ref="G9" si="0">SUM(COUNTIFS(C9:D9,"*",C9:D9,"&lt;&gt;NO STARTER"))+(COUNTIFS(F9,"*",F9,"&lt;&gt;NO DESSERT"))</f>
        <v>0</v>
      </c>
      <c r="H9" s="39"/>
      <c r="I9" s="39"/>
    </row>
    <row r="10" spans="1:12" ht="15.75" thickBot="1">
      <c r="A10" s="29">
        <f t="shared" ref="A10" si="1">A9+1</f>
        <v>3</v>
      </c>
      <c r="B10" s="33"/>
      <c r="C10" s="26"/>
      <c r="D10" s="26"/>
      <c r="E10" s="26"/>
      <c r="F10" s="26"/>
      <c r="G10" s="5">
        <f t="shared" ref="G10:G41" si="2">SUM(COUNTIFS(C10:D10,"*",C10:D10,"&lt;&gt;NO STARTER"))+(COUNTIFS(F10,"*",F10,"&lt;&gt;NO DESSERT"))</f>
        <v>0</v>
      </c>
      <c r="H10" s="39"/>
      <c r="I10" s="39"/>
    </row>
    <row r="11" spans="1:12" ht="15.75" thickBot="1">
      <c r="A11" s="29">
        <f t="shared" ref="A11:A42" si="3">A10+1</f>
        <v>4</v>
      </c>
      <c r="B11" s="33"/>
      <c r="C11" s="26"/>
      <c r="D11" s="26"/>
      <c r="E11" s="26"/>
      <c r="F11" s="26"/>
      <c r="G11" s="5">
        <f t="shared" si="2"/>
        <v>0</v>
      </c>
      <c r="H11" s="39"/>
      <c r="I11" s="39"/>
    </row>
    <row r="12" spans="1:12" ht="15.75" thickBot="1">
      <c r="A12" s="29">
        <f t="shared" si="3"/>
        <v>5</v>
      </c>
      <c r="B12" s="33"/>
      <c r="C12" s="26"/>
      <c r="D12" s="26"/>
      <c r="E12" s="26"/>
      <c r="F12" s="26"/>
      <c r="G12" s="5">
        <f t="shared" si="2"/>
        <v>0</v>
      </c>
      <c r="H12" s="39"/>
      <c r="I12" s="39"/>
    </row>
    <row r="13" spans="1:12" ht="15.75" thickBot="1">
      <c r="A13" s="29">
        <f t="shared" si="3"/>
        <v>6</v>
      </c>
      <c r="B13" s="33"/>
      <c r="C13" s="26"/>
      <c r="D13" s="26"/>
      <c r="E13" s="26"/>
      <c r="F13" s="26"/>
      <c r="G13" s="5">
        <f t="shared" si="2"/>
        <v>0</v>
      </c>
      <c r="H13" s="39"/>
      <c r="I13" s="39"/>
    </row>
    <row r="14" spans="1:12" ht="15.75" thickBot="1">
      <c r="A14" s="29">
        <f t="shared" si="3"/>
        <v>7</v>
      </c>
      <c r="B14" s="33"/>
      <c r="C14" s="26"/>
      <c r="D14" s="26"/>
      <c r="E14" s="26"/>
      <c r="F14" s="26"/>
      <c r="G14" s="5">
        <f t="shared" si="2"/>
        <v>0</v>
      </c>
      <c r="H14" s="39"/>
      <c r="I14" s="39"/>
    </row>
    <row r="15" spans="1:12" ht="15.75" thickBot="1">
      <c r="A15" s="29">
        <f t="shared" si="3"/>
        <v>8</v>
      </c>
      <c r="B15" s="33"/>
      <c r="C15" s="26"/>
      <c r="D15" s="26"/>
      <c r="E15" s="26"/>
      <c r="F15" s="26"/>
      <c r="G15" s="5">
        <f t="shared" si="2"/>
        <v>0</v>
      </c>
      <c r="H15" s="39"/>
      <c r="I15" s="39"/>
    </row>
    <row r="16" spans="1:12" ht="15.75" thickBot="1">
      <c r="A16" s="29">
        <f t="shared" si="3"/>
        <v>9</v>
      </c>
      <c r="B16" s="33"/>
      <c r="C16" s="26"/>
      <c r="D16" s="26"/>
      <c r="E16" s="26"/>
      <c r="F16" s="26"/>
      <c r="G16" s="5">
        <f t="shared" si="2"/>
        <v>0</v>
      </c>
      <c r="H16" s="39"/>
      <c r="I16" s="39"/>
    </row>
    <row r="17" spans="1:9" ht="15.75" thickBot="1">
      <c r="A17" s="29">
        <f t="shared" si="3"/>
        <v>10</v>
      </c>
      <c r="B17" s="33"/>
      <c r="C17" s="26"/>
      <c r="D17" s="26"/>
      <c r="E17" s="26"/>
      <c r="F17" s="26"/>
      <c r="G17" s="5">
        <f t="shared" si="2"/>
        <v>0</v>
      </c>
      <c r="H17" s="39"/>
      <c r="I17" s="39"/>
    </row>
    <row r="18" spans="1:9" ht="15.75" thickBot="1">
      <c r="A18" s="29">
        <f t="shared" si="3"/>
        <v>11</v>
      </c>
      <c r="B18" s="33"/>
      <c r="C18" s="26"/>
      <c r="D18" s="26"/>
      <c r="E18" s="26"/>
      <c r="F18" s="26"/>
      <c r="G18" s="5">
        <f t="shared" si="2"/>
        <v>0</v>
      </c>
      <c r="H18" s="39"/>
      <c r="I18" s="39"/>
    </row>
    <row r="19" spans="1:9" ht="15.75" thickBot="1">
      <c r="A19" s="29">
        <f t="shared" si="3"/>
        <v>12</v>
      </c>
      <c r="B19" s="33"/>
      <c r="C19" s="26"/>
      <c r="D19" s="26"/>
      <c r="E19" s="26"/>
      <c r="F19" s="26"/>
      <c r="G19" s="5">
        <f t="shared" si="2"/>
        <v>0</v>
      </c>
      <c r="H19" s="39"/>
      <c r="I19" s="39"/>
    </row>
    <row r="20" spans="1:9" ht="15.75" thickBot="1">
      <c r="A20" s="29">
        <f t="shared" si="3"/>
        <v>13</v>
      </c>
      <c r="B20" s="33"/>
      <c r="C20" s="26"/>
      <c r="D20" s="26"/>
      <c r="E20" s="26"/>
      <c r="F20" s="26"/>
      <c r="G20" s="5">
        <f t="shared" si="2"/>
        <v>0</v>
      </c>
      <c r="H20" s="39"/>
      <c r="I20" s="39"/>
    </row>
    <row r="21" spans="1:9" ht="15.75" thickBot="1">
      <c r="A21" s="29">
        <f t="shared" si="3"/>
        <v>14</v>
      </c>
      <c r="B21" s="33"/>
      <c r="C21" s="26"/>
      <c r="D21" s="26"/>
      <c r="E21" s="26"/>
      <c r="F21" s="26"/>
      <c r="G21" s="5">
        <f t="shared" si="2"/>
        <v>0</v>
      </c>
      <c r="H21" s="39"/>
      <c r="I21" s="39"/>
    </row>
    <row r="22" spans="1:9" ht="15.75" thickBot="1">
      <c r="A22" s="29">
        <f t="shared" si="3"/>
        <v>15</v>
      </c>
      <c r="B22" s="33"/>
      <c r="C22" s="26"/>
      <c r="D22" s="26"/>
      <c r="E22" s="26"/>
      <c r="F22" s="26"/>
      <c r="G22" s="5">
        <f t="shared" si="2"/>
        <v>0</v>
      </c>
      <c r="H22" s="39"/>
      <c r="I22" s="39"/>
    </row>
    <row r="23" spans="1:9" ht="15.75" thickBot="1">
      <c r="A23" s="29">
        <f t="shared" si="3"/>
        <v>16</v>
      </c>
      <c r="B23" s="33"/>
      <c r="C23" s="26"/>
      <c r="D23" s="26"/>
      <c r="E23" s="26"/>
      <c r="F23" s="26"/>
      <c r="G23" s="5">
        <f t="shared" si="2"/>
        <v>0</v>
      </c>
      <c r="H23" s="39"/>
      <c r="I23" s="39"/>
    </row>
    <row r="24" spans="1:9" ht="15.75" thickBot="1">
      <c r="A24" s="29">
        <f t="shared" si="3"/>
        <v>17</v>
      </c>
      <c r="B24" s="33"/>
      <c r="C24" s="26"/>
      <c r="D24" s="26"/>
      <c r="E24" s="26"/>
      <c r="F24" s="26"/>
      <c r="G24" s="5">
        <f t="shared" si="2"/>
        <v>0</v>
      </c>
      <c r="H24" s="39"/>
      <c r="I24" s="39"/>
    </row>
    <row r="25" spans="1:9" ht="15.75" thickBot="1">
      <c r="A25" s="29">
        <f t="shared" si="3"/>
        <v>18</v>
      </c>
      <c r="B25" s="33"/>
      <c r="C25" s="26"/>
      <c r="D25" s="26"/>
      <c r="E25" s="26"/>
      <c r="F25" s="26"/>
      <c r="G25" s="5">
        <f t="shared" si="2"/>
        <v>0</v>
      </c>
      <c r="H25" s="39"/>
      <c r="I25" s="39"/>
    </row>
    <row r="26" spans="1:9" ht="15.75" thickBot="1">
      <c r="A26" s="29">
        <f t="shared" si="3"/>
        <v>19</v>
      </c>
      <c r="B26" s="33"/>
      <c r="C26" s="26"/>
      <c r="D26" s="26"/>
      <c r="E26" s="26"/>
      <c r="F26" s="26"/>
      <c r="G26" s="5">
        <f t="shared" si="2"/>
        <v>0</v>
      </c>
      <c r="H26" s="39"/>
      <c r="I26" s="39"/>
    </row>
    <row r="27" spans="1:9" ht="15.75" thickBot="1">
      <c r="A27" s="29">
        <f t="shared" si="3"/>
        <v>20</v>
      </c>
      <c r="B27" s="33"/>
      <c r="C27" s="26"/>
      <c r="D27" s="26"/>
      <c r="E27" s="26"/>
      <c r="F27" s="26"/>
      <c r="G27" s="5">
        <f t="shared" si="2"/>
        <v>0</v>
      </c>
      <c r="H27" s="39"/>
      <c r="I27" s="39"/>
    </row>
    <row r="28" spans="1:9" ht="15.75" thickBot="1">
      <c r="A28" s="29">
        <f t="shared" si="3"/>
        <v>21</v>
      </c>
      <c r="B28" s="33"/>
      <c r="C28" s="26"/>
      <c r="D28" s="26"/>
      <c r="E28" s="26"/>
      <c r="F28" s="26"/>
      <c r="G28" s="5">
        <f t="shared" si="2"/>
        <v>0</v>
      </c>
      <c r="H28" s="39"/>
      <c r="I28" s="39"/>
    </row>
    <row r="29" spans="1:9" ht="15.75" thickBot="1">
      <c r="A29" s="29">
        <f t="shared" si="3"/>
        <v>22</v>
      </c>
      <c r="B29" s="33"/>
      <c r="C29" s="26"/>
      <c r="D29" s="26"/>
      <c r="E29" s="26"/>
      <c r="F29" s="26"/>
      <c r="G29" s="5">
        <f t="shared" si="2"/>
        <v>0</v>
      </c>
      <c r="H29" s="39"/>
      <c r="I29" s="39"/>
    </row>
    <row r="30" spans="1:9" ht="15.75" thickBot="1">
      <c r="A30" s="29">
        <f t="shared" si="3"/>
        <v>23</v>
      </c>
      <c r="B30" s="33"/>
      <c r="C30" s="26"/>
      <c r="D30" s="26"/>
      <c r="E30" s="26"/>
      <c r="F30" s="26"/>
      <c r="G30" s="5">
        <f t="shared" si="2"/>
        <v>0</v>
      </c>
      <c r="H30" s="39"/>
      <c r="I30" s="39"/>
    </row>
    <row r="31" spans="1:9" ht="15.75" thickBot="1">
      <c r="A31" s="29">
        <f t="shared" si="3"/>
        <v>24</v>
      </c>
      <c r="B31" s="33"/>
      <c r="C31" s="26"/>
      <c r="D31" s="26"/>
      <c r="E31" s="26"/>
      <c r="F31" s="26"/>
      <c r="G31" s="5">
        <f t="shared" si="2"/>
        <v>0</v>
      </c>
      <c r="H31" s="39"/>
      <c r="I31" s="39"/>
    </row>
    <row r="32" spans="1:9" ht="15.75" thickBot="1">
      <c r="A32" s="29">
        <f t="shared" si="3"/>
        <v>25</v>
      </c>
      <c r="B32" s="33"/>
      <c r="C32" s="26"/>
      <c r="D32" s="26"/>
      <c r="E32" s="26"/>
      <c r="F32" s="26"/>
      <c r="G32" s="5">
        <f t="shared" si="2"/>
        <v>0</v>
      </c>
      <c r="H32" s="39"/>
      <c r="I32" s="39"/>
    </row>
    <row r="33" spans="1:9" ht="15.75" thickBot="1">
      <c r="A33" s="29">
        <f t="shared" si="3"/>
        <v>26</v>
      </c>
      <c r="B33" s="33"/>
      <c r="C33" s="26"/>
      <c r="D33" s="26"/>
      <c r="E33" s="26"/>
      <c r="F33" s="26"/>
      <c r="G33" s="5">
        <f t="shared" si="2"/>
        <v>0</v>
      </c>
      <c r="H33" s="39"/>
      <c r="I33" s="39"/>
    </row>
    <row r="34" spans="1:9" ht="15.75" thickBot="1">
      <c r="A34" s="29">
        <f t="shared" si="3"/>
        <v>27</v>
      </c>
      <c r="B34" s="33"/>
      <c r="C34" s="26"/>
      <c r="D34" s="26"/>
      <c r="E34" s="26"/>
      <c r="F34" s="26"/>
      <c r="G34" s="5">
        <f t="shared" si="2"/>
        <v>0</v>
      </c>
      <c r="H34" s="39"/>
      <c r="I34" s="39"/>
    </row>
    <row r="35" spans="1:9" ht="15.75" thickBot="1">
      <c r="A35" s="29">
        <f t="shared" si="3"/>
        <v>28</v>
      </c>
      <c r="B35" s="33"/>
      <c r="C35" s="26"/>
      <c r="D35" s="26"/>
      <c r="E35" s="26"/>
      <c r="F35" s="26"/>
      <c r="G35" s="5">
        <f t="shared" si="2"/>
        <v>0</v>
      </c>
      <c r="H35" s="39"/>
      <c r="I35" s="39"/>
    </row>
    <row r="36" spans="1:9" ht="15.75" thickBot="1">
      <c r="A36" s="29">
        <f t="shared" si="3"/>
        <v>29</v>
      </c>
      <c r="B36" s="33"/>
      <c r="C36" s="26"/>
      <c r="D36" s="26"/>
      <c r="E36" s="26"/>
      <c r="F36" s="26"/>
      <c r="G36" s="5">
        <f t="shared" si="2"/>
        <v>0</v>
      </c>
      <c r="H36" s="39"/>
      <c r="I36" s="39"/>
    </row>
    <row r="37" spans="1:9" ht="15.75" thickBot="1">
      <c r="A37" s="29">
        <f t="shared" si="3"/>
        <v>30</v>
      </c>
      <c r="B37" s="33"/>
      <c r="C37" s="26"/>
      <c r="D37" s="26"/>
      <c r="E37" s="26"/>
      <c r="F37" s="26"/>
      <c r="G37" s="5">
        <f t="shared" si="2"/>
        <v>0</v>
      </c>
      <c r="H37" s="39"/>
      <c r="I37" s="39"/>
    </row>
    <row r="38" spans="1:9" ht="15.75" thickBot="1">
      <c r="A38" s="29">
        <f t="shared" si="3"/>
        <v>31</v>
      </c>
      <c r="B38" s="33"/>
      <c r="C38" s="26"/>
      <c r="D38" s="26"/>
      <c r="E38" s="26"/>
      <c r="F38" s="26"/>
      <c r="G38" s="5">
        <f t="shared" si="2"/>
        <v>0</v>
      </c>
      <c r="H38" s="39"/>
      <c r="I38" s="39"/>
    </row>
    <row r="39" spans="1:9" ht="15.75" thickBot="1">
      <c r="A39" s="29">
        <f t="shared" si="3"/>
        <v>32</v>
      </c>
      <c r="B39" s="33"/>
      <c r="C39" s="26"/>
      <c r="D39" s="26"/>
      <c r="E39" s="26"/>
      <c r="F39" s="26"/>
      <c r="G39" s="5">
        <f t="shared" si="2"/>
        <v>0</v>
      </c>
      <c r="H39" s="39"/>
      <c r="I39" s="39"/>
    </row>
    <row r="40" spans="1:9" ht="15.75" thickBot="1">
      <c r="A40" s="29">
        <f t="shared" si="3"/>
        <v>33</v>
      </c>
      <c r="B40" s="33"/>
      <c r="C40" s="26"/>
      <c r="D40" s="26"/>
      <c r="E40" s="26"/>
      <c r="F40" s="26"/>
      <c r="G40" s="5">
        <f t="shared" si="2"/>
        <v>0</v>
      </c>
      <c r="H40" s="39"/>
      <c r="I40" s="39"/>
    </row>
    <row r="41" spans="1:9" ht="15.75" thickBot="1">
      <c r="A41" s="29">
        <f t="shared" si="3"/>
        <v>34</v>
      </c>
      <c r="B41" s="33"/>
      <c r="C41" s="26"/>
      <c r="D41" s="26"/>
      <c r="E41" s="26"/>
      <c r="F41" s="26"/>
      <c r="G41" s="5">
        <f t="shared" si="2"/>
        <v>0</v>
      </c>
      <c r="H41" s="39"/>
      <c r="I41" s="39"/>
    </row>
    <row r="42" spans="1:9" ht="15.75" thickBot="1">
      <c r="A42" s="29">
        <f t="shared" si="3"/>
        <v>35</v>
      </c>
      <c r="B42" s="33"/>
      <c r="C42" s="26"/>
      <c r="D42" s="26"/>
      <c r="E42" s="26"/>
      <c r="F42" s="26"/>
      <c r="G42" s="5">
        <f t="shared" ref="G42:G72" si="4">SUM(COUNTIFS(C42:D42,"*",C42:D42,"&lt;&gt;NO STARTER"))+(COUNTIFS(F42,"*",F42,"&lt;&gt;NO DESSERT"))</f>
        <v>0</v>
      </c>
      <c r="H42" s="39"/>
      <c r="I42" s="39"/>
    </row>
    <row r="43" spans="1:9" ht="15.75" thickBot="1">
      <c r="A43" s="29">
        <f t="shared" ref="A43:A73" si="5">A42+1</f>
        <v>36</v>
      </c>
      <c r="B43" s="33"/>
      <c r="C43" s="26"/>
      <c r="D43" s="26"/>
      <c r="E43" s="26"/>
      <c r="F43" s="26"/>
      <c r="G43" s="5">
        <f t="shared" si="4"/>
        <v>0</v>
      </c>
      <c r="H43" s="39"/>
      <c r="I43" s="39"/>
    </row>
    <row r="44" spans="1:9" ht="15.75" thickBot="1">
      <c r="A44" s="29">
        <f t="shared" si="5"/>
        <v>37</v>
      </c>
      <c r="B44" s="33"/>
      <c r="C44" s="26"/>
      <c r="D44" s="26"/>
      <c r="E44" s="26"/>
      <c r="F44" s="26"/>
      <c r="G44" s="5">
        <f t="shared" si="4"/>
        <v>0</v>
      </c>
      <c r="H44" s="39"/>
      <c r="I44" s="39"/>
    </row>
    <row r="45" spans="1:9" ht="15.75" thickBot="1">
      <c r="A45" s="29">
        <f t="shared" si="5"/>
        <v>38</v>
      </c>
      <c r="B45" s="33"/>
      <c r="C45" s="26"/>
      <c r="D45" s="26"/>
      <c r="E45" s="26"/>
      <c r="F45" s="26"/>
      <c r="G45" s="5">
        <f t="shared" si="4"/>
        <v>0</v>
      </c>
      <c r="H45" s="39"/>
      <c r="I45" s="39"/>
    </row>
    <row r="46" spans="1:9" ht="15.75" thickBot="1">
      <c r="A46" s="29">
        <f t="shared" si="5"/>
        <v>39</v>
      </c>
      <c r="B46" s="33"/>
      <c r="C46" s="26"/>
      <c r="D46" s="26"/>
      <c r="E46" s="26"/>
      <c r="F46" s="26"/>
      <c r="G46" s="5">
        <f t="shared" si="4"/>
        <v>0</v>
      </c>
      <c r="H46" s="39"/>
      <c r="I46" s="39"/>
    </row>
    <row r="47" spans="1:9" ht="15.75" thickBot="1">
      <c r="A47" s="29">
        <f t="shared" si="5"/>
        <v>40</v>
      </c>
      <c r="B47" s="33"/>
      <c r="C47" s="26"/>
      <c r="D47" s="26"/>
      <c r="E47" s="26"/>
      <c r="F47" s="26"/>
      <c r="G47" s="5">
        <f t="shared" si="4"/>
        <v>0</v>
      </c>
      <c r="H47" s="39"/>
      <c r="I47" s="39"/>
    </row>
    <row r="48" spans="1:9" ht="15.75" thickBot="1">
      <c r="A48" s="29">
        <f t="shared" si="5"/>
        <v>41</v>
      </c>
      <c r="B48" s="33"/>
      <c r="C48" s="26"/>
      <c r="D48" s="26"/>
      <c r="E48" s="26"/>
      <c r="F48" s="26"/>
      <c r="G48" s="5">
        <f t="shared" si="4"/>
        <v>0</v>
      </c>
      <c r="H48" s="39"/>
      <c r="I48" s="39"/>
    </row>
    <row r="49" spans="1:9" ht="15.75" thickBot="1">
      <c r="A49" s="29">
        <f t="shared" si="5"/>
        <v>42</v>
      </c>
      <c r="B49" s="33"/>
      <c r="C49" s="26"/>
      <c r="D49" s="26"/>
      <c r="E49" s="26"/>
      <c r="F49" s="26"/>
      <c r="G49" s="5">
        <f t="shared" si="4"/>
        <v>0</v>
      </c>
      <c r="H49" s="39"/>
      <c r="I49" s="39"/>
    </row>
    <row r="50" spans="1:9" ht="15.75" thickBot="1">
      <c r="A50" s="29">
        <f t="shared" si="5"/>
        <v>43</v>
      </c>
      <c r="B50" s="33"/>
      <c r="C50" s="26"/>
      <c r="D50" s="26"/>
      <c r="E50" s="26"/>
      <c r="F50" s="26"/>
      <c r="G50" s="5">
        <f t="shared" si="4"/>
        <v>0</v>
      </c>
      <c r="H50" s="39"/>
      <c r="I50" s="39"/>
    </row>
    <row r="51" spans="1:9" ht="15.75" thickBot="1">
      <c r="A51" s="29">
        <f t="shared" si="5"/>
        <v>44</v>
      </c>
      <c r="B51" s="33"/>
      <c r="C51" s="26"/>
      <c r="D51" s="26"/>
      <c r="E51" s="26"/>
      <c r="F51" s="26"/>
      <c r="G51" s="5">
        <f t="shared" si="4"/>
        <v>0</v>
      </c>
      <c r="H51" s="39"/>
      <c r="I51" s="39"/>
    </row>
    <row r="52" spans="1:9" ht="15.75" thickBot="1">
      <c r="A52" s="29">
        <f t="shared" si="5"/>
        <v>45</v>
      </c>
      <c r="B52" s="33"/>
      <c r="C52" s="26"/>
      <c r="D52" s="26"/>
      <c r="E52" s="26"/>
      <c r="F52" s="26"/>
      <c r="G52" s="5">
        <f t="shared" si="4"/>
        <v>0</v>
      </c>
      <c r="H52" s="39"/>
      <c r="I52" s="39"/>
    </row>
    <row r="53" spans="1:9" ht="15.75" thickBot="1">
      <c r="A53" s="29">
        <f t="shared" si="5"/>
        <v>46</v>
      </c>
      <c r="B53" s="33"/>
      <c r="C53" s="26"/>
      <c r="D53" s="26"/>
      <c r="E53" s="26"/>
      <c r="F53" s="26"/>
      <c r="G53" s="5">
        <f t="shared" si="4"/>
        <v>0</v>
      </c>
      <c r="H53" s="39"/>
      <c r="I53" s="39"/>
    </row>
    <row r="54" spans="1:9" ht="15.75" thickBot="1">
      <c r="A54" s="29">
        <f t="shared" si="5"/>
        <v>47</v>
      </c>
      <c r="B54" s="33"/>
      <c r="C54" s="26"/>
      <c r="D54" s="26"/>
      <c r="E54" s="26"/>
      <c r="F54" s="26"/>
      <c r="G54" s="5">
        <f t="shared" si="4"/>
        <v>0</v>
      </c>
      <c r="H54" s="39"/>
      <c r="I54" s="39"/>
    </row>
    <row r="55" spans="1:9" ht="15.75" thickBot="1">
      <c r="A55" s="29">
        <f t="shared" si="5"/>
        <v>48</v>
      </c>
      <c r="B55" s="33"/>
      <c r="C55" s="26"/>
      <c r="D55" s="26"/>
      <c r="E55" s="26"/>
      <c r="F55" s="26"/>
      <c r="G55" s="5">
        <f t="shared" si="4"/>
        <v>0</v>
      </c>
      <c r="H55" s="39"/>
      <c r="I55" s="39"/>
    </row>
    <row r="56" spans="1:9" ht="15.75" thickBot="1">
      <c r="A56" s="29">
        <f t="shared" si="5"/>
        <v>49</v>
      </c>
      <c r="B56" s="33"/>
      <c r="C56" s="26"/>
      <c r="D56" s="26"/>
      <c r="E56" s="26"/>
      <c r="F56" s="26"/>
      <c r="G56" s="5">
        <f t="shared" si="4"/>
        <v>0</v>
      </c>
      <c r="H56" s="39"/>
      <c r="I56" s="39"/>
    </row>
    <row r="57" spans="1:9" ht="15.75" thickBot="1">
      <c r="A57" s="29">
        <f t="shared" si="5"/>
        <v>50</v>
      </c>
      <c r="B57" s="33"/>
      <c r="C57" s="26"/>
      <c r="D57" s="26"/>
      <c r="E57" s="26"/>
      <c r="F57" s="26"/>
      <c r="G57" s="5">
        <f t="shared" si="4"/>
        <v>0</v>
      </c>
      <c r="H57" s="39"/>
      <c r="I57" s="39"/>
    </row>
    <row r="58" spans="1:9" ht="15.75" thickBot="1">
      <c r="A58" s="29">
        <f t="shared" si="5"/>
        <v>51</v>
      </c>
      <c r="B58" s="33"/>
      <c r="C58" s="26"/>
      <c r="D58" s="26"/>
      <c r="E58" s="26"/>
      <c r="F58" s="26"/>
      <c r="G58" s="5">
        <f t="shared" si="4"/>
        <v>0</v>
      </c>
      <c r="H58" s="39"/>
      <c r="I58" s="39"/>
    </row>
    <row r="59" spans="1:9" ht="15.75" thickBot="1">
      <c r="A59" s="29">
        <f t="shared" si="5"/>
        <v>52</v>
      </c>
      <c r="B59" s="33"/>
      <c r="C59" s="26"/>
      <c r="D59" s="26"/>
      <c r="E59" s="26"/>
      <c r="F59" s="26"/>
      <c r="G59" s="5">
        <f t="shared" si="4"/>
        <v>0</v>
      </c>
      <c r="H59" s="39"/>
      <c r="I59" s="39"/>
    </row>
    <row r="60" spans="1:9" ht="15.75" thickBot="1">
      <c r="A60" s="29">
        <f t="shared" si="5"/>
        <v>53</v>
      </c>
      <c r="B60" s="33"/>
      <c r="C60" s="26"/>
      <c r="D60" s="26"/>
      <c r="E60" s="26"/>
      <c r="F60" s="26"/>
      <c r="G60" s="5">
        <f t="shared" si="4"/>
        <v>0</v>
      </c>
      <c r="H60" s="39"/>
      <c r="I60" s="39"/>
    </row>
    <row r="61" spans="1:9" ht="15.75" thickBot="1">
      <c r="A61" s="29">
        <f t="shared" si="5"/>
        <v>54</v>
      </c>
      <c r="B61" s="33"/>
      <c r="C61" s="26"/>
      <c r="D61" s="26"/>
      <c r="E61" s="26"/>
      <c r="F61" s="26"/>
      <c r="G61" s="5">
        <f t="shared" si="4"/>
        <v>0</v>
      </c>
      <c r="H61" s="39"/>
      <c r="I61" s="39"/>
    </row>
    <row r="62" spans="1:9" ht="15.75" thickBot="1">
      <c r="A62" s="29">
        <f t="shared" si="5"/>
        <v>55</v>
      </c>
      <c r="B62" s="33"/>
      <c r="C62" s="26"/>
      <c r="D62" s="26"/>
      <c r="E62" s="26"/>
      <c r="F62" s="26"/>
      <c r="G62" s="5">
        <f t="shared" si="4"/>
        <v>0</v>
      </c>
      <c r="H62" s="39"/>
      <c r="I62" s="39"/>
    </row>
    <row r="63" spans="1:9" ht="15.75" thickBot="1">
      <c r="A63" s="29">
        <f t="shared" si="5"/>
        <v>56</v>
      </c>
      <c r="B63" s="33"/>
      <c r="C63" s="26"/>
      <c r="D63" s="26"/>
      <c r="E63" s="26"/>
      <c r="F63" s="26"/>
      <c r="G63" s="5">
        <f t="shared" si="4"/>
        <v>0</v>
      </c>
      <c r="H63" s="39"/>
      <c r="I63" s="39"/>
    </row>
    <row r="64" spans="1:9" ht="15.75" thickBot="1">
      <c r="A64" s="29">
        <f t="shared" si="5"/>
        <v>57</v>
      </c>
      <c r="B64" s="33"/>
      <c r="C64" s="26"/>
      <c r="D64" s="26"/>
      <c r="E64" s="26"/>
      <c r="F64" s="26"/>
      <c r="G64" s="5">
        <f t="shared" si="4"/>
        <v>0</v>
      </c>
      <c r="H64" s="39"/>
      <c r="I64" s="39"/>
    </row>
    <row r="65" spans="1:9" ht="15.75" thickBot="1">
      <c r="A65" s="29">
        <f t="shared" si="5"/>
        <v>58</v>
      </c>
      <c r="B65" s="33"/>
      <c r="C65" s="26"/>
      <c r="D65" s="26"/>
      <c r="E65" s="26"/>
      <c r="F65" s="26"/>
      <c r="G65" s="5">
        <f t="shared" si="4"/>
        <v>0</v>
      </c>
      <c r="H65" s="39"/>
      <c r="I65" s="39"/>
    </row>
    <row r="66" spans="1:9" ht="15.75" thickBot="1">
      <c r="A66" s="29">
        <f t="shared" si="5"/>
        <v>59</v>
      </c>
      <c r="B66" s="33"/>
      <c r="C66" s="26"/>
      <c r="D66" s="26"/>
      <c r="E66" s="26"/>
      <c r="F66" s="26"/>
      <c r="G66" s="5">
        <f t="shared" si="4"/>
        <v>0</v>
      </c>
      <c r="H66" s="39"/>
      <c r="I66" s="39"/>
    </row>
    <row r="67" spans="1:9" ht="15.75" thickBot="1">
      <c r="A67" s="29">
        <f t="shared" si="5"/>
        <v>60</v>
      </c>
      <c r="B67" s="33"/>
      <c r="C67" s="26"/>
      <c r="D67" s="26"/>
      <c r="E67" s="26"/>
      <c r="F67" s="26"/>
      <c r="G67" s="5">
        <f t="shared" si="4"/>
        <v>0</v>
      </c>
      <c r="H67" s="39"/>
      <c r="I67" s="39"/>
    </row>
    <row r="68" spans="1:9" ht="15.75" thickBot="1">
      <c r="A68" s="29">
        <f t="shared" si="5"/>
        <v>61</v>
      </c>
      <c r="B68" s="33"/>
      <c r="C68" s="26"/>
      <c r="D68" s="26"/>
      <c r="E68" s="26"/>
      <c r="F68" s="26"/>
      <c r="G68" s="5">
        <f t="shared" si="4"/>
        <v>0</v>
      </c>
      <c r="H68" s="39"/>
      <c r="I68" s="39"/>
    </row>
    <row r="69" spans="1:9" ht="15.75" thickBot="1">
      <c r="A69" s="29">
        <f t="shared" si="5"/>
        <v>62</v>
      </c>
      <c r="B69" s="33"/>
      <c r="C69" s="26"/>
      <c r="D69" s="26"/>
      <c r="E69" s="26"/>
      <c r="F69" s="26"/>
      <c r="G69" s="5">
        <f t="shared" si="4"/>
        <v>0</v>
      </c>
      <c r="H69" s="39"/>
      <c r="I69" s="39"/>
    </row>
    <row r="70" spans="1:9" ht="15.75" thickBot="1">
      <c r="A70" s="29">
        <f t="shared" si="5"/>
        <v>63</v>
      </c>
      <c r="B70" s="33"/>
      <c r="C70" s="26"/>
      <c r="D70" s="26"/>
      <c r="E70" s="26"/>
      <c r="F70" s="26"/>
      <c r="G70" s="5">
        <f t="shared" si="4"/>
        <v>0</v>
      </c>
      <c r="H70" s="39"/>
      <c r="I70" s="39"/>
    </row>
    <row r="71" spans="1:9" ht="15.75" thickBot="1">
      <c r="A71" s="29">
        <f t="shared" si="5"/>
        <v>64</v>
      </c>
      <c r="B71" s="33"/>
      <c r="C71" s="26"/>
      <c r="D71" s="26"/>
      <c r="E71" s="26"/>
      <c r="F71" s="26"/>
      <c r="G71" s="5">
        <f t="shared" si="4"/>
        <v>0</v>
      </c>
      <c r="H71" s="39"/>
      <c r="I71" s="39"/>
    </row>
    <row r="72" spans="1:9" ht="15.75" thickBot="1">
      <c r="A72" s="29">
        <f t="shared" si="5"/>
        <v>65</v>
      </c>
      <c r="B72" s="33"/>
      <c r="C72" s="26"/>
      <c r="D72" s="26"/>
      <c r="E72" s="26"/>
      <c r="F72" s="26"/>
      <c r="G72" s="5">
        <f t="shared" si="4"/>
        <v>0</v>
      </c>
      <c r="H72" s="39"/>
      <c r="I72" s="39"/>
    </row>
    <row r="73" spans="1:9" ht="15.75" thickBot="1">
      <c r="A73" s="29">
        <f t="shared" si="5"/>
        <v>66</v>
      </c>
      <c r="B73" s="33"/>
      <c r="C73" s="26"/>
      <c r="D73" s="26"/>
      <c r="E73" s="26"/>
      <c r="F73" s="26"/>
      <c r="G73" s="5">
        <f t="shared" ref="G73" si="6">SUM(COUNTIFS(C73:D73,"*",C73:D73,"&lt;&gt;NO STARTER"))+(COUNTIFS(F73,"*",F73,"&lt;&gt;NO DESSERT"))</f>
        <v>0</v>
      </c>
      <c r="H73" s="39"/>
      <c r="I73" s="39"/>
    </row>
    <row r="74" spans="1:9" ht="15.75" thickBot="1">
      <c r="A74" s="29">
        <f t="shared" ref="A74" si="7">A73+1</f>
        <v>67</v>
      </c>
      <c r="B74" s="33"/>
      <c r="C74" s="26"/>
      <c r="D74" s="26"/>
      <c r="E74" s="26"/>
      <c r="F74" s="26"/>
      <c r="G74" s="5">
        <f>SUM(COUNTIFS(C74:D74,"*",C74:D74,"&lt;&gt;NO STARTER"))+(COUNTIFS(F74,"*",F74,"&lt;&gt;NO DESSERT"))</f>
        <v>0</v>
      </c>
      <c r="H74" s="39"/>
      <c r="I74" s="39"/>
    </row>
    <row r="75" spans="1:9" ht="15.75" thickBot="1">
      <c r="A75" s="29">
        <f>A74+1</f>
        <v>68</v>
      </c>
      <c r="B75" s="33"/>
      <c r="C75" s="26"/>
      <c r="D75" s="26"/>
      <c r="E75" s="26"/>
      <c r="F75" s="26"/>
      <c r="G75" s="5">
        <f>SUM(COUNTIFS(C75:D75,"*",C75:D75,"&lt;&gt;NO STARTER"))+(COUNTIFS(F75,"*",F75,"&lt;&gt;NO DESSERT"))</f>
        <v>0</v>
      </c>
      <c r="H75" s="39"/>
      <c r="I75" s="39"/>
    </row>
    <row r="76" spans="1:9" ht="15.75" thickBot="1">
      <c r="A76" s="29">
        <f>A75+1</f>
        <v>69</v>
      </c>
      <c r="B76" s="33"/>
      <c r="C76" s="26"/>
      <c r="D76" s="26"/>
      <c r="E76" s="26"/>
      <c r="F76" s="26"/>
      <c r="G76" s="5">
        <f>SUM(COUNTIFS(C76:D76,"*",C76:D76,"&lt;&gt;NO STARTER"))+(COUNTIFS(F76,"*",F76,"&lt;&gt;NO DESSERT"))</f>
        <v>0</v>
      </c>
      <c r="H76" s="39"/>
      <c r="I76" s="39"/>
    </row>
    <row r="77" spans="1:9" ht="15.75" thickBot="1">
      <c r="A77" s="29">
        <f>A76+1</f>
        <v>70</v>
      </c>
      <c r="B77" s="33"/>
      <c r="C77" s="26"/>
      <c r="D77" s="26"/>
      <c r="E77" s="26"/>
      <c r="F77" s="26"/>
      <c r="G77" s="5">
        <f>SUM(COUNTIFS(C77:D77,"*",C77:D77,"&lt;&gt;NO STARTER"))+(COUNTIFS(F77,"*",F77,"&lt;&gt;NO DESSERT"))</f>
        <v>0</v>
      </c>
      <c r="H77" s="39"/>
      <c r="I77" s="39"/>
    </row>
  </sheetData>
  <sheetProtection algorithmName="SHA-512" hashValue="OHDVSSPa5hU1f4RJ754Y/GSatAoqZw/wlzE3yqWi0ejDUUxnEWgVu0yu9DdoFYnDChLfVwMvjMrQeLr2nSD3yg==" saltValue="+O9WT5HqFJxwtBTK4hnX/A==" spinCount="100000" sheet="1" objects="1" scenarios="1"/>
  <mergeCells count="75">
    <mergeCell ref="H7:I7"/>
    <mergeCell ref="K7:L7"/>
    <mergeCell ref="A1:I1"/>
    <mergeCell ref="A3:I3"/>
    <mergeCell ref="D5:G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</mergeCells>
  <dataValidations count="4">
    <dataValidation type="list" allowBlank="1" showInputMessage="1" showErrorMessage="1" sqref="C8:C77" xr:uid="{00000000-0002-0000-0100-000000000000}">
      <formula1>ChristmasStarters</formula1>
    </dataValidation>
    <dataValidation type="list" allowBlank="1" showInputMessage="1" showErrorMessage="1" sqref="D8:D77" xr:uid="{00000000-0002-0000-0100-000001000000}">
      <formula1>ChristmasMains</formula1>
    </dataValidation>
    <dataValidation type="list" allowBlank="1" showInputMessage="1" showErrorMessage="1" sqref="F8:F77" xr:uid="{00000000-0002-0000-0100-000002000000}">
      <formula1>ChristmasDesserts</formula1>
    </dataValidation>
    <dataValidation type="list" allowBlank="1" showInputMessage="1" showErrorMessage="1" sqref="E8:E77" xr:uid="{00000000-0002-0000-0100-000003000000}">
      <formula1>ChristmasSides</formula1>
    </dataValidation>
  </dataValidations>
  <pageMargins left="0.69930555555555596" right="0.69930555555555596" top="0.75" bottom="0.75" header="0.3" footer="0.3"/>
  <pageSetup paperSize="9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Missing Value" error="Please select a STARTER or select NO STARTER." prompt="Please select a STARTER or NO STARTER." xr:uid="{00000000-0002-0000-0100-000004000000}">
          <x14:formula1>
            <xm:f>'Pre-Order Summary'!$A$9:$A$14</xm:f>
          </x14:formula1>
          <xm:sqref>C8:C77</xm:sqref>
        </x14:dataValidation>
        <x14:dataValidation type="list" allowBlank="1" showInputMessage="1" showErrorMessage="1" errorTitle="Missing Value" error="Please select a MAIN." prompt="Please select a MAIN." xr:uid="{00000000-0002-0000-0100-000005000000}">
          <x14:formula1>
            <xm:f>'Pre-Order Summary'!$A$18:$A$22</xm:f>
          </x14:formula1>
          <xm:sqref>D8:D77</xm:sqref>
        </x14:dataValidation>
        <x14:dataValidation type="list" allowBlank="1" showInputMessage="1" showErrorMessage="1" errorTitle="Missing Value" error="Please select a DESSERT or NO DESSERT." prompt="Please select a DESSERT or NO DESSERT." xr:uid="{00000000-0002-0000-0100-000006000000}">
          <x14:formula1>
            <xm:f>'Pre-Order Summary'!$A$26:$A$31</xm:f>
          </x14:formula1>
          <xm:sqref>F8:F77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42"/>
  <sheetViews>
    <sheetView workbookViewId="0">
      <selection sqref="A1:N1"/>
    </sheetView>
  </sheetViews>
  <sheetFormatPr defaultRowHeight="15"/>
  <cols>
    <col min="1" max="16384" width="9.140625" style="35"/>
  </cols>
  <sheetData>
    <row r="1" spans="1:21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6"/>
      <c r="P1" s="36"/>
      <c r="Q1" s="36"/>
      <c r="R1" s="36"/>
      <c r="S1" s="36"/>
      <c r="T1" s="36"/>
      <c r="U1" s="36"/>
    </row>
    <row r="2" spans="1:2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>
      <c r="A3" s="49">
        <f>'Individual Guest Orders'!B8</f>
        <v>0</v>
      </c>
      <c r="B3" s="50"/>
      <c r="C3" s="50"/>
      <c r="D3" s="51"/>
      <c r="E3" s="36"/>
      <c r="F3" s="49">
        <f>'Individual Guest Orders'!B9</f>
        <v>0</v>
      </c>
      <c r="G3" s="50"/>
      <c r="H3" s="50"/>
      <c r="I3" s="51"/>
      <c r="J3" s="36"/>
      <c r="K3" s="49">
        <f>'Individual Guest Orders'!B10</f>
        <v>0</v>
      </c>
      <c r="L3" s="50"/>
      <c r="M3" s="50"/>
      <c r="N3" s="51"/>
      <c r="O3" s="36"/>
      <c r="P3" s="36"/>
      <c r="Q3" s="36"/>
      <c r="R3" s="36"/>
      <c r="S3" s="36"/>
      <c r="T3" s="36"/>
      <c r="U3" s="36"/>
    </row>
    <row r="4" spans="1:21">
      <c r="A4" s="56" t="s">
        <v>66</v>
      </c>
      <c r="B4" s="57"/>
      <c r="C4" s="52">
        <f>'Individual Guest Orders'!C8</f>
        <v>0</v>
      </c>
      <c r="D4" s="53"/>
      <c r="E4" s="36"/>
      <c r="F4" s="56" t="s">
        <v>66</v>
      </c>
      <c r="G4" s="57"/>
      <c r="H4" s="52">
        <f>'Individual Guest Orders'!C9</f>
        <v>0</v>
      </c>
      <c r="I4" s="53"/>
      <c r="J4" s="36"/>
      <c r="K4" s="56" t="s">
        <v>66</v>
      </c>
      <c r="L4" s="57"/>
      <c r="M4" s="52">
        <f>'Individual Guest Orders'!C10</f>
        <v>0</v>
      </c>
      <c r="N4" s="53"/>
      <c r="O4" s="36"/>
      <c r="P4" s="36"/>
      <c r="Q4" s="36"/>
      <c r="R4" s="36"/>
      <c r="S4" s="36"/>
      <c r="T4" s="36"/>
      <c r="U4" s="36"/>
    </row>
    <row r="5" spans="1:21">
      <c r="A5" s="56" t="s">
        <v>67</v>
      </c>
      <c r="B5" s="57"/>
      <c r="C5" s="52">
        <f>'Individual Guest Orders'!D8</f>
        <v>0</v>
      </c>
      <c r="D5" s="53"/>
      <c r="E5" s="36"/>
      <c r="F5" s="56" t="s">
        <v>67</v>
      </c>
      <c r="G5" s="57"/>
      <c r="H5" s="52">
        <f>'Individual Guest Orders'!D9</f>
        <v>0</v>
      </c>
      <c r="I5" s="53"/>
      <c r="J5" s="36"/>
      <c r="K5" s="56" t="s">
        <v>67</v>
      </c>
      <c r="L5" s="57"/>
      <c r="M5" s="52">
        <f>'Individual Guest Orders'!D10</f>
        <v>0</v>
      </c>
      <c r="N5" s="53"/>
      <c r="O5" s="36"/>
      <c r="P5" s="36"/>
      <c r="Q5" s="36"/>
      <c r="R5" s="36"/>
      <c r="S5" s="36"/>
      <c r="T5" s="36"/>
      <c r="U5" s="36"/>
    </row>
    <row r="6" spans="1:21">
      <c r="A6" s="56" t="s">
        <v>69</v>
      </c>
      <c r="B6" s="57"/>
      <c r="C6" s="52">
        <f>'Individual Guest Orders'!E8</f>
        <v>0</v>
      </c>
      <c r="D6" s="53"/>
      <c r="E6" s="36"/>
      <c r="F6" s="56" t="s">
        <v>69</v>
      </c>
      <c r="G6" s="57"/>
      <c r="H6" s="52">
        <f>'Individual Guest Orders'!E9</f>
        <v>0</v>
      </c>
      <c r="I6" s="53"/>
      <c r="J6" s="36"/>
      <c r="K6" s="56" t="s">
        <v>69</v>
      </c>
      <c r="L6" s="57"/>
      <c r="M6" s="52">
        <f>'Individual Guest Orders'!E10</f>
        <v>0</v>
      </c>
      <c r="N6" s="53"/>
      <c r="O6" s="36"/>
      <c r="P6" s="36"/>
      <c r="Q6" s="36"/>
      <c r="R6" s="36"/>
      <c r="S6" s="36"/>
      <c r="T6" s="36"/>
      <c r="U6" s="36"/>
    </row>
    <row r="7" spans="1:21">
      <c r="A7" s="47" t="s">
        <v>68</v>
      </c>
      <c r="B7" s="48"/>
      <c r="C7" s="54">
        <f>'Individual Guest Orders'!F8</f>
        <v>0</v>
      </c>
      <c r="D7" s="55"/>
      <c r="E7" s="36"/>
      <c r="F7" s="47" t="s">
        <v>68</v>
      </c>
      <c r="G7" s="48"/>
      <c r="H7" s="54">
        <f>'Individual Guest Orders'!F9</f>
        <v>0</v>
      </c>
      <c r="I7" s="55"/>
      <c r="J7" s="36"/>
      <c r="K7" s="47" t="s">
        <v>68</v>
      </c>
      <c r="L7" s="48"/>
      <c r="M7" s="54">
        <f>'Individual Guest Orders'!F10</f>
        <v>0</v>
      </c>
      <c r="N7" s="55"/>
      <c r="O7" s="36"/>
      <c r="P7" s="36"/>
      <c r="Q7" s="36"/>
      <c r="R7" s="36"/>
      <c r="S7" s="36"/>
      <c r="T7" s="36"/>
      <c r="U7" s="36"/>
    </row>
    <row r="8" spans="1: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>
      <c r="A9" s="49">
        <f>'Individual Guest Orders'!B11</f>
        <v>0</v>
      </c>
      <c r="B9" s="50"/>
      <c r="C9" s="50"/>
      <c r="D9" s="51"/>
      <c r="E9" s="36"/>
      <c r="F9" s="49">
        <f>'Individual Guest Orders'!B12</f>
        <v>0</v>
      </c>
      <c r="G9" s="50"/>
      <c r="H9" s="50"/>
      <c r="I9" s="51"/>
      <c r="J9" s="36"/>
      <c r="K9" s="49">
        <f>'Individual Guest Orders'!B13</f>
        <v>0</v>
      </c>
      <c r="L9" s="50"/>
      <c r="M9" s="50"/>
      <c r="N9" s="51"/>
      <c r="O9" s="36"/>
      <c r="P9" s="36"/>
      <c r="Q9" s="36"/>
      <c r="R9" s="36"/>
      <c r="S9" s="36"/>
      <c r="T9" s="36"/>
      <c r="U9" s="36"/>
    </row>
    <row r="10" spans="1:21">
      <c r="A10" s="56" t="s">
        <v>66</v>
      </c>
      <c r="B10" s="57"/>
      <c r="C10" s="52">
        <f>'Individual Guest Orders'!C11</f>
        <v>0</v>
      </c>
      <c r="D10" s="53"/>
      <c r="E10" s="36"/>
      <c r="F10" s="56" t="s">
        <v>66</v>
      </c>
      <c r="G10" s="57"/>
      <c r="H10" s="52">
        <f>'Individual Guest Orders'!C12</f>
        <v>0</v>
      </c>
      <c r="I10" s="53"/>
      <c r="J10" s="36"/>
      <c r="K10" s="56" t="s">
        <v>66</v>
      </c>
      <c r="L10" s="57"/>
      <c r="M10" s="52">
        <f>'Individual Guest Orders'!C13</f>
        <v>0</v>
      </c>
      <c r="N10" s="53"/>
      <c r="O10" s="36"/>
      <c r="P10" s="36"/>
      <c r="Q10" s="36"/>
      <c r="R10" s="36"/>
      <c r="S10" s="36"/>
      <c r="T10" s="36"/>
      <c r="U10" s="36"/>
    </row>
    <row r="11" spans="1:21">
      <c r="A11" s="56" t="s">
        <v>67</v>
      </c>
      <c r="B11" s="57"/>
      <c r="C11" s="52">
        <f>'Individual Guest Orders'!D11</f>
        <v>0</v>
      </c>
      <c r="D11" s="53"/>
      <c r="E11" s="36"/>
      <c r="F11" s="56" t="s">
        <v>67</v>
      </c>
      <c r="G11" s="57"/>
      <c r="H11" s="52">
        <f>'Individual Guest Orders'!D12</f>
        <v>0</v>
      </c>
      <c r="I11" s="53"/>
      <c r="J11" s="36"/>
      <c r="K11" s="56" t="s">
        <v>67</v>
      </c>
      <c r="L11" s="57"/>
      <c r="M11" s="52">
        <f>'Individual Guest Orders'!D13</f>
        <v>0</v>
      </c>
      <c r="N11" s="53"/>
      <c r="O11" s="36"/>
      <c r="P11" s="36"/>
      <c r="Q11" s="36"/>
      <c r="R11" s="36"/>
      <c r="S11" s="36"/>
      <c r="T11" s="36"/>
      <c r="U11" s="36"/>
    </row>
    <row r="12" spans="1:21">
      <c r="A12" s="56" t="s">
        <v>69</v>
      </c>
      <c r="B12" s="57"/>
      <c r="C12" s="52">
        <f>'Individual Guest Orders'!E11</f>
        <v>0</v>
      </c>
      <c r="D12" s="53"/>
      <c r="E12" s="36"/>
      <c r="F12" s="56" t="s">
        <v>69</v>
      </c>
      <c r="G12" s="57"/>
      <c r="H12" s="52">
        <f>'Individual Guest Orders'!E12</f>
        <v>0</v>
      </c>
      <c r="I12" s="53"/>
      <c r="J12" s="36"/>
      <c r="K12" s="56" t="s">
        <v>69</v>
      </c>
      <c r="L12" s="57"/>
      <c r="M12" s="52">
        <f>'Individual Guest Orders'!E13</f>
        <v>0</v>
      </c>
      <c r="N12" s="53"/>
      <c r="O12" s="36"/>
      <c r="P12" s="36"/>
      <c r="Q12" s="36"/>
      <c r="R12" s="36"/>
      <c r="S12" s="36"/>
      <c r="T12" s="36"/>
      <c r="U12" s="36"/>
    </row>
    <row r="13" spans="1:21">
      <c r="A13" s="47" t="s">
        <v>68</v>
      </c>
      <c r="B13" s="48"/>
      <c r="C13" s="54">
        <f>'Individual Guest Orders'!F11</f>
        <v>0</v>
      </c>
      <c r="D13" s="55"/>
      <c r="E13" s="36"/>
      <c r="F13" s="47" t="s">
        <v>68</v>
      </c>
      <c r="G13" s="48"/>
      <c r="H13" s="54">
        <f>'Individual Guest Orders'!F12</f>
        <v>0</v>
      </c>
      <c r="I13" s="55"/>
      <c r="J13" s="36"/>
      <c r="K13" s="47" t="s">
        <v>68</v>
      </c>
      <c r="L13" s="48"/>
      <c r="M13" s="54">
        <f>'Individual Guest Orders'!F13</f>
        <v>0</v>
      </c>
      <c r="N13" s="55"/>
      <c r="O13" s="36"/>
      <c r="P13" s="36"/>
      <c r="Q13" s="36"/>
      <c r="R13" s="36"/>
      <c r="S13" s="36"/>
      <c r="T13" s="36"/>
      <c r="U13" s="36"/>
    </row>
    <row r="14" spans="1:2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>
      <c r="A15" s="49">
        <f>'Individual Guest Orders'!B14</f>
        <v>0</v>
      </c>
      <c r="B15" s="50"/>
      <c r="C15" s="50"/>
      <c r="D15" s="51"/>
      <c r="E15" s="36"/>
      <c r="F15" s="49">
        <f>'Individual Guest Orders'!B15</f>
        <v>0</v>
      </c>
      <c r="G15" s="50"/>
      <c r="H15" s="50"/>
      <c r="I15" s="51"/>
      <c r="J15" s="36"/>
      <c r="K15" s="49">
        <f>'Individual Guest Orders'!B16</f>
        <v>0</v>
      </c>
      <c r="L15" s="50"/>
      <c r="M15" s="50"/>
      <c r="N15" s="51"/>
      <c r="O15" s="36"/>
      <c r="P15" s="36"/>
      <c r="Q15" s="36"/>
      <c r="R15" s="36"/>
      <c r="S15" s="36"/>
      <c r="T15" s="36"/>
      <c r="U15" s="36"/>
    </row>
    <row r="16" spans="1:21">
      <c r="A16" s="56" t="s">
        <v>66</v>
      </c>
      <c r="B16" s="57"/>
      <c r="C16" s="52">
        <f>'Individual Guest Orders'!C14</f>
        <v>0</v>
      </c>
      <c r="D16" s="53"/>
      <c r="E16" s="36"/>
      <c r="F16" s="56" t="s">
        <v>66</v>
      </c>
      <c r="G16" s="57"/>
      <c r="H16" s="52">
        <f>'Individual Guest Orders'!C15</f>
        <v>0</v>
      </c>
      <c r="I16" s="53"/>
      <c r="J16" s="36"/>
      <c r="K16" s="56" t="s">
        <v>66</v>
      </c>
      <c r="L16" s="57"/>
      <c r="M16" s="52">
        <f>'Individual Guest Orders'!C16</f>
        <v>0</v>
      </c>
      <c r="N16" s="53"/>
      <c r="O16" s="36"/>
      <c r="P16" s="36"/>
      <c r="Q16" s="36"/>
      <c r="R16" s="36"/>
      <c r="S16" s="36"/>
      <c r="T16" s="36"/>
      <c r="U16" s="36"/>
    </row>
    <row r="17" spans="1:21">
      <c r="A17" s="56" t="s">
        <v>67</v>
      </c>
      <c r="B17" s="57"/>
      <c r="C17" s="52">
        <f>'Individual Guest Orders'!D14</f>
        <v>0</v>
      </c>
      <c r="D17" s="53"/>
      <c r="E17" s="36"/>
      <c r="F17" s="56" t="s">
        <v>67</v>
      </c>
      <c r="G17" s="57"/>
      <c r="H17" s="52">
        <f>'Individual Guest Orders'!D15</f>
        <v>0</v>
      </c>
      <c r="I17" s="53"/>
      <c r="J17" s="36"/>
      <c r="K17" s="56" t="s">
        <v>67</v>
      </c>
      <c r="L17" s="57"/>
      <c r="M17" s="52">
        <f>'Individual Guest Orders'!D16</f>
        <v>0</v>
      </c>
      <c r="N17" s="53"/>
      <c r="O17" s="36"/>
      <c r="P17" s="36"/>
      <c r="Q17" s="36"/>
      <c r="R17" s="36"/>
      <c r="S17" s="36"/>
      <c r="T17" s="36"/>
      <c r="U17" s="36"/>
    </row>
    <row r="18" spans="1:21">
      <c r="A18" s="56" t="s">
        <v>69</v>
      </c>
      <c r="B18" s="57"/>
      <c r="C18" s="52">
        <f>'Individual Guest Orders'!E14</f>
        <v>0</v>
      </c>
      <c r="D18" s="53"/>
      <c r="E18" s="36"/>
      <c r="F18" s="56" t="s">
        <v>69</v>
      </c>
      <c r="G18" s="57"/>
      <c r="H18" s="52">
        <f>'Individual Guest Orders'!E15</f>
        <v>0</v>
      </c>
      <c r="I18" s="53"/>
      <c r="J18" s="36"/>
      <c r="K18" s="56" t="s">
        <v>69</v>
      </c>
      <c r="L18" s="57"/>
      <c r="M18" s="52">
        <f>'Individual Guest Orders'!E16</f>
        <v>0</v>
      </c>
      <c r="N18" s="53"/>
      <c r="O18" s="36"/>
      <c r="P18" s="36"/>
      <c r="Q18" s="36"/>
      <c r="R18" s="36"/>
      <c r="S18" s="36"/>
      <c r="T18" s="36"/>
      <c r="U18" s="36"/>
    </row>
    <row r="19" spans="1:21">
      <c r="A19" s="47" t="s">
        <v>68</v>
      </c>
      <c r="B19" s="48"/>
      <c r="C19" s="54">
        <f>'Individual Guest Orders'!F14</f>
        <v>0</v>
      </c>
      <c r="D19" s="55"/>
      <c r="E19" s="36"/>
      <c r="F19" s="47" t="s">
        <v>68</v>
      </c>
      <c r="G19" s="48"/>
      <c r="H19" s="54">
        <f>'Individual Guest Orders'!F15</f>
        <v>0</v>
      </c>
      <c r="I19" s="55"/>
      <c r="J19" s="36"/>
      <c r="K19" s="47" t="s">
        <v>68</v>
      </c>
      <c r="L19" s="48"/>
      <c r="M19" s="54">
        <f>'Individual Guest Orders'!F16</f>
        <v>0</v>
      </c>
      <c r="N19" s="55"/>
      <c r="O19" s="36"/>
      <c r="P19" s="36"/>
      <c r="Q19" s="36"/>
      <c r="R19" s="36"/>
      <c r="S19" s="36"/>
      <c r="T19" s="36"/>
      <c r="U19" s="36"/>
    </row>
    <row r="20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>
      <c r="A21" s="49">
        <f>'Individual Guest Orders'!B17</f>
        <v>0</v>
      </c>
      <c r="B21" s="50"/>
      <c r="C21" s="50"/>
      <c r="D21" s="51"/>
      <c r="E21" s="36"/>
      <c r="F21" s="49">
        <f>'Individual Guest Orders'!B18</f>
        <v>0</v>
      </c>
      <c r="G21" s="50"/>
      <c r="H21" s="50"/>
      <c r="I21" s="51"/>
      <c r="J21" s="36"/>
      <c r="K21" s="49">
        <f>'Individual Guest Orders'!B19</f>
        <v>0</v>
      </c>
      <c r="L21" s="50"/>
      <c r="M21" s="50"/>
      <c r="N21" s="51"/>
      <c r="O21" s="36"/>
      <c r="P21" s="36"/>
      <c r="Q21" s="36"/>
      <c r="R21" s="36"/>
      <c r="S21" s="36"/>
      <c r="T21" s="36"/>
      <c r="U21" s="36"/>
    </row>
    <row r="22" spans="1:21">
      <c r="A22" s="56" t="s">
        <v>66</v>
      </c>
      <c r="B22" s="57"/>
      <c r="C22" s="52">
        <f>'Individual Guest Orders'!C17</f>
        <v>0</v>
      </c>
      <c r="D22" s="53"/>
      <c r="E22" s="36"/>
      <c r="F22" s="56" t="s">
        <v>66</v>
      </c>
      <c r="G22" s="57"/>
      <c r="H22" s="52">
        <f>'Individual Guest Orders'!C18</f>
        <v>0</v>
      </c>
      <c r="I22" s="53"/>
      <c r="J22" s="36"/>
      <c r="K22" s="56" t="s">
        <v>66</v>
      </c>
      <c r="L22" s="57"/>
      <c r="M22" s="52">
        <f>'Individual Guest Orders'!C19</f>
        <v>0</v>
      </c>
      <c r="N22" s="53"/>
      <c r="O22" s="36"/>
      <c r="P22" s="36"/>
      <c r="Q22" s="36"/>
      <c r="R22" s="36"/>
      <c r="S22" s="36"/>
      <c r="T22" s="36"/>
      <c r="U22" s="36"/>
    </row>
    <row r="23" spans="1:21">
      <c r="A23" s="56" t="s">
        <v>67</v>
      </c>
      <c r="B23" s="57"/>
      <c r="C23" s="52">
        <f>'Individual Guest Orders'!D17</f>
        <v>0</v>
      </c>
      <c r="D23" s="53"/>
      <c r="E23" s="36"/>
      <c r="F23" s="56" t="s">
        <v>67</v>
      </c>
      <c r="G23" s="57"/>
      <c r="H23" s="52">
        <f>'Individual Guest Orders'!D18</f>
        <v>0</v>
      </c>
      <c r="I23" s="53"/>
      <c r="J23" s="36"/>
      <c r="K23" s="56" t="s">
        <v>67</v>
      </c>
      <c r="L23" s="57"/>
      <c r="M23" s="52">
        <f>'Individual Guest Orders'!D19</f>
        <v>0</v>
      </c>
      <c r="N23" s="53"/>
      <c r="O23" s="36"/>
      <c r="P23" s="36"/>
      <c r="Q23" s="36"/>
      <c r="R23" s="36"/>
      <c r="S23" s="36"/>
      <c r="T23" s="36"/>
      <c r="U23" s="36"/>
    </row>
    <row r="24" spans="1:21">
      <c r="A24" s="56" t="s">
        <v>69</v>
      </c>
      <c r="B24" s="57"/>
      <c r="C24" s="52">
        <f>'Individual Guest Orders'!E17</f>
        <v>0</v>
      </c>
      <c r="D24" s="53"/>
      <c r="E24" s="36"/>
      <c r="F24" s="56" t="s">
        <v>69</v>
      </c>
      <c r="G24" s="57"/>
      <c r="H24" s="52">
        <f>'Individual Guest Orders'!E18</f>
        <v>0</v>
      </c>
      <c r="I24" s="53"/>
      <c r="J24" s="36"/>
      <c r="K24" s="56" t="s">
        <v>69</v>
      </c>
      <c r="L24" s="57"/>
      <c r="M24" s="52">
        <f>'Individual Guest Orders'!E19</f>
        <v>0</v>
      </c>
      <c r="N24" s="53"/>
      <c r="O24" s="36"/>
      <c r="P24" s="36"/>
      <c r="Q24" s="36"/>
      <c r="R24" s="36"/>
      <c r="S24" s="36"/>
      <c r="T24" s="36"/>
      <c r="U24" s="36"/>
    </row>
    <row r="25" spans="1:21">
      <c r="A25" s="47" t="s">
        <v>68</v>
      </c>
      <c r="B25" s="48"/>
      <c r="C25" s="54">
        <f>'Individual Guest Orders'!F17</f>
        <v>0</v>
      </c>
      <c r="D25" s="55"/>
      <c r="E25" s="36"/>
      <c r="F25" s="47" t="s">
        <v>68</v>
      </c>
      <c r="G25" s="48"/>
      <c r="H25" s="54">
        <f>'Individual Guest Orders'!F18</f>
        <v>0</v>
      </c>
      <c r="I25" s="55"/>
      <c r="J25" s="36"/>
      <c r="K25" s="47" t="s">
        <v>68</v>
      </c>
      <c r="L25" s="48"/>
      <c r="M25" s="54">
        <f>'Individual Guest Orders'!F19</f>
        <v>0</v>
      </c>
      <c r="N25" s="55"/>
      <c r="O25" s="36"/>
      <c r="P25" s="36"/>
      <c r="Q25" s="36"/>
      <c r="R25" s="36"/>
      <c r="S25" s="36"/>
      <c r="T25" s="36"/>
      <c r="U25" s="36"/>
    </row>
    <row r="26" spans="1:2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>
      <c r="A27" s="49">
        <f>'Individual Guest Orders'!B20</f>
        <v>0</v>
      </c>
      <c r="B27" s="50"/>
      <c r="C27" s="50"/>
      <c r="D27" s="51"/>
      <c r="E27" s="36"/>
      <c r="F27" s="49">
        <f>'Individual Guest Orders'!B21</f>
        <v>0</v>
      </c>
      <c r="G27" s="50"/>
      <c r="H27" s="50"/>
      <c r="I27" s="51"/>
      <c r="J27" s="36"/>
      <c r="K27" s="49">
        <f>'Individual Guest Orders'!B22</f>
        <v>0</v>
      </c>
      <c r="L27" s="50"/>
      <c r="M27" s="50"/>
      <c r="N27" s="51"/>
      <c r="O27" s="36"/>
      <c r="P27" s="36"/>
      <c r="Q27" s="36"/>
      <c r="R27" s="36"/>
      <c r="S27" s="36"/>
      <c r="T27" s="36"/>
      <c r="U27" s="36"/>
    </row>
    <row r="28" spans="1:21">
      <c r="A28" s="56" t="s">
        <v>66</v>
      </c>
      <c r="B28" s="57"/>
      <c r="C28" s="52">
        <f>'Individual Guest Orders'!C20</f>
        <v>0</v>
      </c>
      <c r="D28" s="53"/>
      <c r="E28" s="36"/>
      <c r="F28" s="56" t="s">
        <v>66</v>
      </c>
      <c r="G28" s="57"/>
      <c r="H28" s="52">
        <f>'Individual Guest Orders'!C21</f>
        <v>0</v>
      </c>
      <c r="I28" s="53"/>
      <c r="J28" s="36"/>
      <c r="K28" s="56" t="s">
        <v>66</v>
      </c>
      <c r="L28" s="57"/>
      <c r="M28" s="52">
        <f>'Individual Guest Orders'!C22</f>
        <v>0</v>
      </c>
      <c r="N28" s="53"/>
      <c r="O28" s="36"/>
      <c r="P28" s="36"/>
      <c r="Q28" s="36"/>
      <c r="R28" s="36"/>
      <c r="S28" s="36"/>
      <c r="T28" s="36"/>
      <c r="U28" s="36"/>
    </row>
    <row r="29" spans="1:21">
      <c r="A29" s="56" t="s">
        <v>67</v>
      </c>
      <c r="B29" s="57"/>
      <c r="C29" s="52">
        <f>'Individual Guest Orders'!D20</f>
        <v>0</v>
      </c>
      <c r="D29" s="53"/>
      <c r="E29" s="36"/>
      <c r="F29" s="56" t="s">
        <v>67</v>
      </c>
      <c r="G29" s="57"/>
      <c r="H29" s="52">
        <f>'Individual Guest Orders'!D21</f>
        <v>0</v>
      </c>
      <c r="I29" s="53"/>
      <c r="J29" s="36"/>
      <c r="K29" s="56" t="s">
        <v>67</v>
      </c>
      <c r="L29" s="57"/>
      <c r="M29" s="52">
        <f>'Individual Guest Orders'!D22</f>
        <v>0</v>
      </c>
      <c r="N29" s="53"/>
      <c r="O29" s="36"/>
      <c r="P29" s="36"/>
      <c r="Q29" s="36"/>
      <c r="R29" s="36"/>
      <c r="S29" s="36"/>
      <c r="T29" s="36"/>
      <c r="U29" s="36"/>
    </row>
    <row r="30" spans="1:21">
      <c r="A30" s="56" t="s">
        <v>69</v>
      </c>
      <c r="B30" s="57"/>
      <c r="C30" s="52">
        <f>'Individual Guest Orders'!E20</f>
        <v>0</v>
      </c>
      <c r="D30" s="53"/>
      <c r="E30" s="36"/>
      <c r="F30" s="56" t="s">
        <v>69</v>
      </c>
      <c r="G30" s="57"/>
      <c r="H30" s="52">
        <f>'Individual Guest Orders'!E21</f>
        <v>0</v>
      </c>
      <c r="I30" s="53"/>
      <c r="J30" s="36"/>
      <c r="K30" s="56" t="s">
        <v>69</v>
      </c>
      <c r="L30" s="57"/>
      <c r="M30" s="52">
        <f>'Individual Guest Orders'!E22</f>
        <v>0</v>
      </c>
      <c r="N30" s="53"/>
      <c r="O30" s="36"/>
      <c r="P30" s="36"/>
      <c r="Q30" s="36"/>
      <c r="R30" s="36"/>
      <c r="S30" s="36"/>
      <c r="T30" s="36"/>
      <c r="U30" s="36"/>
    </row>
    <row r="31" spans="1:21">
      <c r="A31" s="47" t="s">
        <v>68</v>
      </c>
      <c r="B31" s="48"/>
      <c r="C31" s="54">
        <f>'Individual Guest Orders'!F20</f>
        <v>0</v>
      </c>
      <c r="D31" s="55"/>
      <c r="E31" s="36"/>
      <c r="F31" s="47" t="s">
        <v>68</v>
      </c>
      <c r="G31" s="48"/>
      <c r="H31" s="54">
        <f>'Individual Guest Orders'!F21</f>
        <v>0</v>
      </c>
      <c r="I31" s="55"/>
      <c r="J31" s="36"/>
      <c r="K31" s="47" t="s">
        <v>68</v>
      </c>
      <c r="L31" s="48"/>
      <c r="M31" s="54">
        <f>'Individual Guest Orders'!F22</f>
        <v>0</v>
      </c>
      <c r="N31" s="55"/>
      <c r="O31" s="36"/>
      <c r="P31" s="36"/>
      <c r="Q31" s="36"/>
      <c r="R31" s="36"/>
      <c r="S31" s="36"/>
      <c r="T31" s="36"/>
      <c r="U31" s="36"/>
    </row>
    <row r="32" spans="1:2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>
      <c r="A36" s="49">
        <f>'Individual Guest Orders'!B23</f>
        <v>0</v>
      </c>
      <c r="B36" s="50"/>
      <c r="C36" s="50"/>
      <c r="D36" s="51"/>
      <c r="E36" s="36"/>
      <c r="F36" s="49">
        <f>'Individual Guest Orders'!B24</f>
        <v>0</v>
      </c>
      <c r="G36" s="50"/>
      <c r="H36" s="50"/>
      <c r="I36" s="51"/>
      <c r="J36" s="36"/>
      <c r="K36" s="49">
        <f>'Individual Guest Orders'!B25</f>
        <v>0</v>
      </c>
      <c r="L36" s="50"/>
      <c r="M36" s="50"/>
      <c r="N36" s="51"/>
      <c r="O36" s="36"/>
      <c r="P36" s="36"/>
      <c r="Q36" s="36"/>
      <c r="R36" s="36"/>
      <c r="S36" s="36"/>
      <c r="T36" s="36"/>
      <c r="U36" s="36"/>
    </row>
    <row r="37" spans="1:21">
      <c r="A37" s="56" t="s">
        <v>66</v>
      </c>
      <c r="B37" s="57"/>
      <c r="C37" s="52">
        <f>'Individual Guest Orders'!C23</f>
        <v>0</v>
      </c>
      <c r="D37" s="53"/>
      <c r="E37" s="36"/>
      <c r="F37" s="56" t="s">
        <v>66</v>
      </c>
      <c r="G37" s="57"/>
      <c r="H37" s="52">
        <f>'Individual Guest Orders'!C24</f>
        <v>0</v>
      </c>
      <c r="I37" s="53"/>
      <c r="J37" s="36"/>
      <c r="K37" s="56" t="s">
        <v>66</v>
      </c>
      <c r="L37" s="57"/>
      <c r="M37" s="52">
        <f>'Individual Guest Orders'!C25</f>
        <v>0</v>
      </c>
      <c r="N37" s="53"/>
      <c r="O37" s="36"/>
      <c r="P37" s="36"/>
      <c r="Q37" s="36"/>
      <c r="R37" s="36"/>
      <c r="S37" s="36"/>
      <c r="T37" s="36"/>
      <c r="U37" s="36"/>
    </row>
    <row r="38" spans="1:21">
      <c r="A38" s="56" t="s">
        <v>67</v>
      </c>
      <c r="B38" s="57"/>
      <c r="C38" s="52">
        <f>'Individual Guest Orders'!D23</f>
        <v>0</v>
      </c>
      <c r="D38" s="53"/>
      <c r="E38" s="36"/>
      <c r="F38" s="56" t="s">
        <v>67</v>
      </c>
      <c r="G38" s="57"/>
      <c r="H38" s="52">
        <f>'Individual Guest Orders'!D24</f>
        <v>0</v>
      </c>
      <c r="I38" s="53"/>
      <c r="J38" s="36"/>
      <c r="K38" s="56" t="s">
        <v>67</v>
      </c>
      <c r="L38" s="57"/>
      <c r="M38" s="52">
        <f>'Individual Guest Orders'!D25</f>
        <v>0</v>
      </c>
      <c r="N38" s="53"/>
      <c r="O38" s="36"/>
      <c r="P38" s="36"/>
      <c r="Q38" s="36"/>
      <c r="R38" s="36"/>
      <c r="S38" s="36"/>
      <c r="T38" s="36"/>
      <c r="U38" s="36"/>
    </row>
    <row r="39" spans="1:21">
      <c r="A39" s="56" t="s">
        <v>69</v>
      </c>
      <c r="B39" s="57"/>
      <c r="C39" s="52">
        <f>'Individual Guest Orders'!E23</f>
        <v>0</v>
      </c>
      <c r="D39" s="53"/>
      <c r="E39" s="36"/>
      <c r="F39" s="56" t="s">
        <v>69</v>
      </c>
      <c r="G39" s="57"/>
      <c r="H39" s="52">
        <f>'Individual Guest Orders'!E24</f>
        <v>0</v>
      </c>
      <c r="I39" s="53"/>
      <c r="J39" s="36"/>
      <c r="K39" s="56" t="s">
        <v>69</v>
      </c>
      <c r="L39" s="57"/>
      <c r="M39" s="52">
        <f>'Individual Guest Orders'!E25</f>
        <v>0</v>
      </c>
      <c r="N39" s="53"/>
      <c r="O39" s="36"/>
      <c r="P39" s="36"/>
      <c r="Q39" s="36"/>
      <c r="R39" s="36"/>
      <c r="S39" s="36"/>
      <c r="T39" s="36"/>
      <c r="U39" s="36"/>
    </row>
    <row r="40" spans="1:21">
      <c r="A40" s="47" t="s">
        <v>68</v>
      </c>
      <c r="B40" s="48"/>
      <c r="C40" s="54">
        <f>'Individual Guest Orders'!F23</f>
        <v>0</v>
      </c>
      <c r="D40" s="55"/>
      <c r="E40" s="36"/>
      <c r="F40" s="47" t="s">
        <v>68</v>
      </c>
      <c r="G40" s="48"/>
      <c r="H40" s="54">
        <f>'Individual Guest Orders'!F24</f>
        <v>0</v>
      </c>
      <c r="I40" s="55"/>
      <c r="J40" s="36"/>
      <c r="K40" s="47" t="s">
        <v>68</v>
      </c>
      <c r="L40" s="48"/>
      <c r="M40" s="54">
        <f>'Individual Guest Orders'!F25</f>
        <v>0</v>
      </c>
      <c r="N40" s="55"/>
      <c r="O40" s="36"/>
      <c r="P40" s="36"/>
      <c r="Q40" s="36"/>
      <c r="R40" s="36"/>
      <c r="S40" s="36"/>
      <c r="T40" s="36"/>
      <c r="U40" s="36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>
      <c r="A42" s="49">
        <f>'Individual Guest Orders'!B26</f>
        <v>0</v>
      </c>
      <c r="B42" s="50"/>
      <c r="C42" s="50"/>
      <c r="D42" s="51"/>
      <c r="E42" s="36"/>
      <c r="F42" s="49">
        <f>'Individual Guest Orders'!B27</f>
        <v>0</v>
      </c>
      <c r="G42" s="50"/>
      <c r="H42" s="50"/>
      <c r="I42" s="51"/>
      <c r="J42" s="36"/>
      <c r="K42" s="49">
        <f>'Individual Guest Orders'!B28</f>
        <v>0</v>
      </c>
      <c r="L42" s="50"/>
      <c r="M42" s="50"/>
      <c r="N42" s="51"/>
      <c r="O42" s="36"/>
      <c r="P42" s="36"/>
      <c r="Q42" s="36"/>
      <c r="R42" s="36"/>
      <c r="S42" s="36"/>
      <c r="T42" s="36"/>
      <c r="U42" s="36"/>
    </row>
    <row r="43" spans="1:21">
      <c r="A43" s="56" t="s">
        <v>66</v>
      </c>
      <c r="B43" s="57"/>
      <c r="C43" s="52">
        <f>'Individual Guest Orders'!C26</f>
        <v>0</v>
      </c>
      <c r="D43" s="53"/>
      <c r="E43" s="36"/>
      <c r="F43" s="56" t="s">
        <v>66</v>
      </c>
      <c r="G43" s="57"/>
      <c r="H43" s="52">
        <f>'Individual Guest Orders'!C27</f>
        <v>0</v>
      </c>
      <c r="I43" s="53"/>
      <c r="J43" s="36"/>
      <c r="K43" s="56" t="s">
        <v>66</v>
      </c>
      <c r="L43" s="57"/>
      <c r="M43" s="52">
        <f>'Individual Guest Orders'!C28</f>
        <v>0</v>
      </c>
      <c r="N43" s="53"/>
      <c r="O43" s="36"/>
      <c r="P43" s="36"/>
      <c r="Q43" s="36"/>
      <c r="R43" s="36"/>
      <c r="S43" s="36"/>
      <c r="T43" s="36"/>
      <c r="U43" s="36"/>
    </row>
    <row r="44" spans="1:21">
      <c r="A44" s="56" t="s">
        <v>67</v>
      </c>
      <c r="B44" s="57"/>
      <c r="C44" s="52">
        <f>'Individual Guest Orders'!D26</f>
        <v>0</v>
      </c>
      <c r="D44" s="53"/>
      <c r="E44" s="36"/>
      <c r="F44" s="56" t="s">
        <v>67</v>
      </c>
      <c r="G44" s="57"/>
      <c r="H44" s="52">
        <f>'Individual Guest Orders'!D27</f>
        <v>0</v>
      </c>
      <c r="I44" s="53"/>
      <c r="J44" s="36"/>
      <c r="K44" s="56" t="s">
        <v>67</v>
      </c>
      <c r="L44" s="57"/>
      <c r="M44" s="52">
        <f>'Individual Guest Orders'!D28</f>
        <v>0</v>
      </c>
      <c r="N44" s="53"/>
      <c r="O44" s="36"/>
      <c r="P44" s="36"/>
      <c r="Q44" s="36"/>
      <c r="R44" s="36"/>
      <c r="S44" s="36"/>
      <c r="T44" s="36"/>
      <c r="U44" s="36"/>
    </row>
    <row r="45" spans="1:21">
      <c r="A45" s="56" t="s">
        <v>69</v>
      </c>
      <c r="B45" s="57"/>
      <c r="C45" s="52">
        <f>'Individual Guest Orders'!E26</f>
        <v>0</v>
      </c>
      <c r="D45" s="53"/>
      <c r="E45" s="36"/>
      <c r="F45" s="56" t="s">
        <v>69</v>
      </c>
      <c r="G45" s="57"/>
      <c r="H45" s="52">
        <f>'Individual Guest Orders'!E27</f>
        <v>0</v>
      </c>
      <c r="I45" s="53"/>
      <c r="J45" s="36"/>
      <c r="K45" s="56" t="s">
        <v>69</v>
      </c>
      <c r="L45" s="57"/>
      <c r="M45" s="52">
        <f>'Individual Guest Orders'!E28</f>
        <v>0</v>
      </c>
      <c r="N45" s="53"/>
      <c r="O45" s="36"/>
      <c r="P45" s="36"/>
      <c r="Q45" s="36"/>
      <c r="R45" s="36"/>
      <c r="S45" s="36"/>
      <c r="T45" s="36"/>
      <c r="U45" s="36"/>
    </row>
    <row r="46" spans="1:21">
      <c r="A46" s="47" t="s">
        <v>68</v>
      </c>
      <c r="B46" s="48"/>
      <c r="C46" s="54">
        <f>'Individual Guest Orders'!F26</f>
        <v>0</v>
      </c>
      <c r="D46" s="55"/>
      <c r="E46" s="36"/>
      <c r="F46" s="47" t="s">
        <v>68</v>
      </c>
      <c r="G46" s="48"/>
      <c r="H46" s="54">
        <f>'Individual Guest Orders'!F27</f>
        <v>0</v>
      </c>
      <c r="I46" s="55"/>
      <c r="J46" s="36"/>
      <c r="K46" s="47" t="s">
        <v>68</v>
      </c>
      <c r="L46" s="48"/>
      <c r="M46" s="54">
        <f>'Individual Guest Orders'!F28</f>
        <v>0</v>
      </c>
      <c r="N46" s="55"/>
      <c r="O46" s="36"/>
      <c r="P46" s="36"/>
      <c r="Q46" s="36"/>
      <c r="R46" s="36"/>
      <c r="S46" s="36"/>
      <c r="T46" s="36"/>
      <c r="U46" s="36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>
      <c r="A48" s="49">
        <f>'Individual Guest Orders'!B29</f>
        <v>0</v>
      </c>
      <c r="B48" s="50"/>
      <c r="C48" s="50"/>
      <c r="D48" s="51"/>
      <c r="E48" s="36"/>
      <c r="F48" s="49">
        <f>'Individual Guest Orders'!B30</f>
        <v>0</v>
      </c>
      <c r="G48" s="50"/>
      <c r="H48" s="50"/>
      <c r="I48" s="51"/>
      <c r="J48" s="36"/>
      <c r="K48" s="49">
        <f>'Individual Guest Orders'!B31</f>
        <v>0</v>
      </c>
      <c r="L48" s="50"/>
      <c r="M48" s="50"/>
      <c r="N48" s="51"/>
      <c r="O48" s="36"/>
      <c r="P48" s="36"/>
      <c r="Q48" s="36"/>
      <c r="R48" s="36"/>
      <c r="S48" s="36"/>
      <c r="T48" s="36"/>
      <c r="U48" s="36"/>
    </row>
    <row r="49" spans="1:21">
      <c r="A49" s="56" t="s">
        <v>66</v>
      </c>
      <c r="B49" s="57"/>
      <c r="C49" s="52">
        <f>'Individual Guest Orders'!C29</f>
        <v>0</v>
      </c>
      <c r="D49" s="53"/>
      <c r="E49" s="36"/>
      <c r="F49" s="56" t="s">
        <v>66</v>
      </c>
      <c r="G49" s="57"/>
      <c r="H49" s="52">
        <f>'Individual Guest Orders'!C30</f>
        <v>0</v>
      </c>
      <c r="I49" s="53"/>
      <c r="J49" s="36"/>
      <c r="K49" s="56" t="s">
        <v>66</v>
      </c>
      <c r="L49" s="57"/>
      <c r="M49" s="52">
        <f>'Individual Guest Orders'!C31</f>
        <v>0</v>
      </c>
      <c r="N49" s="53"/>
      <c r="O49" s="36"/>
      <c r="P49" s="36"/>
      <c r="Q49" s="36"/>
      <c r="R49" s="36"/>
      <c r="S49" s="36"/>
      <c r="T49" s="36"/>
      <c r="U49" s="36"/>
    </row>
    <row r="50" spans="1:21">
      <c r="A50" s="56" t="s">
        <v>67</v>
      </c>
      <c r="B50" s="57"/>
      <c r="C50" s="52">
        <f>'Individual Guest Orders'!D29</f>
        <v>0</v>
      </c>
      <c r="D50" s="53"/>
      <c r="E50" s="36"/>
      <c r="F50" s="56" t="s">
        <v>67</v>
      </c>
      <c r="G50" s="57"/>
      <c r="H50" s="52">
        <f>'Individual Guest Orders'!ID30</f>
        <v>0</v>
      </c>
      <c r="I50" s="53"/>
      <c r="J50" s="36"/>
      <c r="K50" s="56" t="s">
        <v>67</v>
      </c>
      <c r="L50" s="57"/>
      <c r="M50" s="52">
        <f>'Individual Guest Orders'!D31</f>
        <v>0</v>
      </c>
      <c r="N50" s="53"/>
      <c r="O50" s="36"/>
      <c r="P50" s="36"/>
      <c r="Q50" s="36"/>
      <c r="R50" s="36"/>
      <c r="S50" s="36"/>
      <c r="T50" s="36"/>
      <c r="U50" s="36"/>
    </row>
    <row r="51" spans="1:21">
      <c r="A51" s="56" t="s">
        <v>69</v>
      </c>
      <c r="B51" s="57"/>
      <c r="C51" s="52">
        <f>'Individual Guest Orders'!E29</f>
        <v>0</v>
      </c>
      <c r="D51" s="53"/>
      <c r="E51" s="36"/>
      <c r="F51" s="56" t="s">
        <v>69</v>
      </c>
      <c r="G51" s="57"/>
      <c r="H51" s="52">
        <f>'Individual Guest Orders'!E30</f>
        <v>0</v>
      </c>
      <c r="I51" s="53"/>
      <c r="J51" s="36"/>
      <c r="K51" s="56" t="s">
        <v>69</v>
      </c>
      <c r="L51" s="57"/>
      <c r="M51" s="52">
        <f>'Individual Guest Orders'!E31</f>
        <v>0</v>
      </c>
      <c r="N51" s="53"/>
      <c r="O51" s="36"/>
      <c r="P51" s="36"/>
      <c r="Q51" s="36"/>
      <c r="R51" s="36"/>
      <c r="S51" s="36"/>
      <c r="T51" s="36"/>
      <c r="U51" s="36"/>
    </row>
    <row r="52" spans="1:21">
      <c r="A52" s="47" t="s">
        <v>68</v>
      </c>
      <c r="B52" s="48"/>
      <c r="C52" s="54">
        <f>'Individual Guest Orders'!F29</f>
        <v>0</v>
      </c>
      <c r="D52" s="55"/>
      <c r="E52" s="36"/>
      <c r="F52" s="47" t="s">
        <v>68</v>
      </c>
      <c r="G52" s="48"/>
      <c r="H52" s="54">
        <f>'Individual Guest Orders'!F30</f>
        <v>0</v>
      </c>
      <c r="I52" s="55"/>
      <c r="J52" s="36"/>
      <c r="K52" s="47" t="s">
        <v>68</v>
      </c>
      <c r="L52" s="48"/>
      <c r="M52" s="54">
        <f>'Individual Guest Orders'!F31</f>
        <v>0</v>
      </c>
      <c r="N52" s="55"/>
      <c r="O52" s="36"/>
      <c r="P52" s="36"/>
      <c r="Q52" s="36"/>
      <c r="R52" s="36"/>
      <c r="S52" s="36"/>
      <c r="T52" s="36"/>
      <c r="U52" s="36"/>
    </row>
    <row r="53" spans="1:2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>
      <c r="A54" s="49">
        <f>'Individual Guest Orders'!B32</f>
        <v>0</v>
      </c>
      <c r="B54" s="50"/>
      <c r="C54" s="50"/>
      <c r="D54" s="51"/>
      <c r="E54" s="36"/>
      <c r="F54" s="49">
        <f>'Individual Guest Orders'!B33</f>
        <v>0</v>
      </c>
      <c r="G54" s="50"/>
      <c r="H54" s="50"/>
      <c r="I54" s="51"/>
      <c r="J54" s="36"/>
      <c r="K54" s="49">
        <f>'Individual Guest Orders'!B34</f>
        <v>0</v>
      </c>
      <c r="L54" s="50"/>
      <c r="M54" s="50"/>
      <c r="N54" s="51"/>
      <c r="O54" s="36"/>
      <c r="P54" s="36"/>
      <c r="Q54" s="36"/>
      <c r="R54" s="36"/>
      <c r="S54" s="36"/>
      <c r="T54" s="36"/>
      <c r="U54" s="36"/>
    </row>
    <row r="55" spans="1:21">
      <c r="A55" s="56" t="s">
        <v>66</v>
      </c>
      <c r="B55" s="57"/>
      <c r="C55" s="52">
        <f>'Individual Guest Orders'!C32</f>
        <v>0</v>
      </c>
      <c r="D55" s="53"/>
      <c r="E55" s="36"/>
      <c r="F55" s="56" t="s">
        <v>66</v>
      </c>
      <c r="G55" s="57"/>
      <c r="H55" s="52">
        <f>'Individual Guest Orders'!C33</f>
        <v>0</v>
      </c>
      <c r="I55" s="53"/>
      <c r="J55" s="36"/>
      <c r="K55" s="56" t="s">
        <v>66</v>
      </c>
      <c r="L55" s="57"/>
      <c r="M55" s="52">
        <f>'Individual Guest Orders'!C34</f>
        <v>0</v>
      </c>
      <c r="N55" s="53"/>
      <c r="O55" s="36"/>
      <c r="P55" s="36"/>
      <c r="Q55" s="36"/>
      <c r="R55" s="36"/>
      <c r="S55" s="36"/>
      <c r="T55" s="36"/>
      <c r="U55" s="36"/>
    </row>
    <row r="56" spans="1:21">
      <c r="A56" s="56" t="s">
        <v>67</v>
      </c>
      <c r="B56" s="57"/>
      <c r="C56" s="52">
        <f>'Individual Guest Orders'!D32</f>
        <v>0</v>
      </c>
      <c r="D56" s="53"/>
      <c r="E56" s="36"/>
      <c r="F56" s="56" t="s">
        <v>67</v>
      </c>
      <c r="G56" s="57"/>
      <c r="H56" s="52">
        <f>'Individual Guest Orders'!D33</f>
        <v>0</v>
      </c>
      <c r="I56" s="53"/>
      <c r="J56" s="36"/>
      <c r="K56" s="56" t="s">
        <v>67</v>
      </c>
      <c r="L56" s="57"/>
      <c r="M56" s="52">
        <f>'Individual Guest Orders'!D34</f>
        <v>0</v>
      </c>
      <c r="N56" s="53"/>
      <c r="O56" s="36"/>
      <c r="P56" s="36"/>
      <c r="Q56" s="36"/>
      <c r="R56" s="36"/>
      <c r="S56" s="36"/>
      <c r="T56" s="36"/>
      <c r="U56" s="36"/>
    </row>
    <row r="57" spans="1:21">
      <c r="A57" s="56" t="s">
        <v>69</v>
      </c>
      <c r="B57" s="57"/>
      <c r="C57" s="52">
        <f>'Individual Guest Orders'!E32</f>
        <v>0</v>
      </c>
      <c r="D57" s="53"/>
      <c r="E57" s="36"/>
      <c r="F57" s="56" t="s">
        <v>69</v>
      </c>
      <c r="G57" s="57"/>
      <c r="H57" s="52">
        <f>'Individual Guest Orders'!E33</f>
        <v>0</v>
      </c>
      <c r="I57" s="53"/>
      <c r="J57" s="36"/>
      <c r="K57" s="56" t="s">
        <v>69</v>
      </c>
      <c r="L57" s="57"/>
      <c r="M57" s="52">
        <f>'Individual Guest Orders'!E34</f>
        <v>0</v>
      </c>
      <c r="N57" s="53"/>
      <c r="O57" s="36"/>
      <c r="P57" s="36"/>
      <c r="Q57" s="36"/>
      <c r="R57" s="36"/>
      <c r="S57" s="36"/>
      <c r="T57" s="36"/>
      <c r="U57" s="36"/>
    </row>
    <row r="58" spans="1:21">
      <c r="A58" s="47" t="s">
        <v>68</v>
      </c>
      <c r="B58" s="48"/>
      <c r="C58" s="54">
        <f>'Individual Guest Orders'!F32</f>
        <v>0</v>
      </c>
      <c r="D58" s="55"/>
      <c r="E58" s="36"/>
      <c r="F58" s="47" t="s">
        <v>68</v>
      </c>
      <c r="G58" s="48"/>
      <c r="H58" s="54">
        <f>'Individual Guest Orders'!F33</f>
        <v>0</v>
      </c>
      <c r="I58" s="55"/>
      <c r="J58" s="36"/>
      <c r="K58" s="47" t="s">
        <v>68</v>
      </c>
      <c r="L58" s="48"/>
      <c r="M58" s="54">
        <f>'Individual Guest Orders'!F34</f>
        <v>0</v>
      </c>
      <c r="N58" s="55"/>
      <c r="O58" s="36"/>
      <c r="P58" s="36"/>
      <c r="Q58" s="36"/>
      <c r="R58" s="36"/>
      <c r="S58" s="36"/>
      <c r="T58" s="36"/>
      <c r="U58" s="36"/>
    </row>
    <row r="59" spans="1:2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>
      <c r="A60" s="49">
        <f>'Individual Guest Orders'!B35</f>
        <v>0</v>
      </c>
      <c r="B60" s="50"/>
      <c r="C60" s="50"/>
      <c r="D60" s="51"/>
      <c r="E60" s="36"/>
      <c r="F60" s="49">
        <f>'Individual Guest Orders'!B36</f>
        <v>0</v>
      </c>
      <c r="G60" s="50"/>
      <c r="H60" s="50"/>
      <c r="I60" s="51"/>
      <c r="J60" s="36"/>
      <c r="K60" s="49">
        <f>'Individual Guest Orders'!B37</f>
        <v>0</v>
      </c>
      <c r="L60" s="50"/>
      <c r="M60" s="50"/>
      <c r="N60" s="51"/>
      <c r="O60" s="36"/>
      <c r="P60" s="36"/>
      <c r="Q60" s="36"/>
      <c r="R60" s="36"/>
      <c r="S60" s="36"/>
      <c r="T60" s="36"/>
      <c r="U60" s="36"/>
    </row>
    <row r="61" spans="1:21">
      <c r="A61" s="56" t="s">
        <v>66</v>
      </c>
      <c r="B61" s="57"/>
      <c r="C61" s="52">
        <f>'Individual Guest Orders'!C35</f>
        <v>0</v>
      </c>
      <c r="D61" s="53"/>
      <c r="E61" s="36"/>
      <c r="F61" s="56" t="s">
        <v>66</v>
      </c>
      <c r="G61" s="57"/>
      <c r="H61" s="52">
        <f>'Individual Guest Orders'!C36</f>
        <v>0</v>
      </c>
      <c r="I61" s="53"/>
      <c r="J61" s="36"/>
      <c r="K61" s="56" t="s">
        <v>66</v>
      </c>
      <c r="L61" s="57"/>
      <c r="M61" s="52">
        <f>'Individual Guest Orders'!C37</f>
        <v>0</v>
      </c>
      <c r="N61" s="53"/>
      <c r="O61" s="36"/>
      <c r="P61" s="36"/>
      <c r="Q61" s="36"/>
      <c r="R61" s="36"/>
      <c r="S61" s="36"/>
      <c r="T61" s="36"/>
      <c r="U61" s="36"/>
    </row>
    <row r="62" spans="1:21">
      <c r="A62" s="56" t="s">
        <v>67</v>
      </c>
      <c r="B62" s="57"/>
      <c r="C62" s="52">
        <f>'Individual Guest Orders'!D35</f>
        <v>0</v>
      </c>
      <c r="D62" s="53"/>
      <c r="E62" s="36"/>
      <c r="F62" s="56" t="s">
        <v>67</v>
      </c>
      <c r="G62" s="57"/>
      <c r="H62" s="52">
        <f>'Individual Guest Orders'!D36</f>
        <v>0</v>
      </c>
      <c r="I62" s="53"/>
      <c r="J62" s="36"/>
      <c r="K62" s="56" t="s">
        <v>67</v>
      </c>
      <c r="L62" s="57"/>
      <c r="M62" s="52">
        <f>'Individual Guest Orders'!D37</f>
        <v>0</v>
      </c>
      <c r="N62" s="53"/>
      <c r="O62" s="36"/>
      <c r="P62" s="36"/>
      <c r="Q62" s="36"/>
      <c r="R62" s="36"/>
      <c r="S62" s="36"/>
      <c r="T62" s="36"/>
      <c r="U62" s="36"/>
    </row>
    <row r="63" spans="1:21">
      <c r="A63" s="56" t="s">
        <v>69</v>
      </c>
      <c r="B63" s="57"/>
      <c r="C63" s="52">
        <f>'Individual Guest Orders'!E35</f>
        <v>0</v>
      </c>
      <c r="D63" s="53"/>
      <c r="E63" s="36"/>
      <c r="F63" s="56" t="s">
        <v>69</v>
      </c>
      <c r="G63" s="57"/>
      <c r="H63" s="52">
        <f>'Individual Guest Orders'!E36</f>
        <v>0</v>
      </c>
      <c r="I63" s="53"/>
      <c r="J63" s="36"/>
      <c r="K63" s="56" t="s">
        <v>69</v>
      </c>
      <c r="L63" s="57"/>
      <c r="M63" s="52">
        <f>'Individual Guest Orders'!E37</f>
        <v>0</v>
      </c>
      <c r="N63" s="53"/>
      <c r="O63" s="36"/>
      <c r="P63" s="36"/>
      <c r="Q63" s="36"/>
      <c r="R63" s="36"/>
      <c r="S63" s="36"/>
      <c r="T63" s="36"/>
      <c r="U63" s="36"/>
    </row>
    <row r="64" spans="1:21">
      <c r="A64" s="47" t="s">
        <v>68</v>
      </c>
      <c r="B64" s="48"/>
      <c r="C64" s="54">
        <f>'Individual Guest Orders'!F35</f>
        <v>0</v>
      </c>
      <c r="D64" s="55"/>
      <c r="E64" s="36"/>
      <c r="F64" s="47" t="s">
        <v>68</v>
      </c>
      <c r="G64" s="48"/>
      <c r="H64" s="54">
        <f>'Individual Guest Orders'!F36</f>
        <v>0</v>
      </c>
      <c r="I64" s="55"/>
      <c r="J64" s="36"/>
      <c r="K64" s="47" t="s">
        <v>68</v>
      </c>
      <c r="L64" s="48"/>
      <c r="M64" s="54">
        <f>'Individual Guest Orders'!F37</f>
        <v>0</v>
      </c>
      <c r="N64" s="55"/>
      <c r="O64" s="36"/>
      <c r="P64" s="36"/>
      <c r="Q64" s="36"/>
      <c r="R64" s="36"/>
      <c r="S64" s="36"/>
      <c r="T64" s="36"/>
      <c r="U64" s="36"/>
    </row>
    <row r="65" spans="1:2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>
      <c r="A69" s="49">
        <f>'Individual Guest Orders'!B38</f>
        <v>0</v>
      </c>
      <c r="B69" s="50"/>
      <c r="C69" s="50"/>
      <c r="D69" s="51"/>
      <c r="E69" s="36"/>
      <c r="F69" s="49">
        <f>'Individual Guest Orders'!B39</f>
        <v>0</v>
      </c>
      <c r="G69" s="50"/>
      <c r="H69" s="50"/>
      <c r="I69" s="51"/>
      <c r="J69" s="36"/>
      <c r="K69" s="49">
        <f>'Individual Guest Orders'!B40</f>
        <v>0</v>
      </c>
      <c r="L69" s="50"/>
      <c r="M69" s="50"/>
      <c r="N69" s="51"/>
      <c r="O69" s="36"/>
      <c r="P69" s="36"/>
      <c r="Q69" s="36"/>
      <c r="R69" s="36"/>
      <c r="S69" s="36"/>
      <c r="T69" s="36"/>
      <c r="U69" s="36"/>
    </row>
    <row r="70" spans="1:21">
      <c r="A70" s="56" t="s">
        <v>66</v>
      </c>
      <c r="B70" s="57"/>
      <c r="C70" s="52">
        <f>'Individual Guest Orders'!C38</f>
        <v>0</v>
      </c>
      <c r="D70" s="53"/>
      <c r="E70" s="36"/>
      <c r="F70" s="56" t="s">
        <v>66</v>
      </c>
      <c r="G70" s="57"/>
      <c r="H70" s="52">
        <f>'Individual Guest Orders'!C39</f>
        <v>0</v>
      </c>
      <c r="I70" s="53"/>
      <c r="J70" s="36"/>
      <c r="K70" s="56" t="s">
        <v>66</v>
      </c>
      <c r="L70" s="57"/>
      <c r="M70" s="52">
        <f>'Individual Guest Orders'!C40</f>
        <v>0</v>
      </c>
      <c r="N70" s="53"/>
      <c r="O70" s="36"/>
      <c r="P70" s="36"/>
      <c r="Q70" s="36"/>
      <c r="R70" s="36"/>
      <c r="S70" s="36"/>
      <c r="T70" s="36"/>
      <c r="U70" s="36"/>
    </row>
    <row r="71" spans="1:21">
      <c r="A71" s="56" t="s">
        <v>67</v>
      </c>
      <c r="B71" s="57"/>
      <c r="C71" s="52">
        <f>'Individual Guest Orders'!D38</f>
        <v>0</v>
      </c>
      <c r="D71" s="53"/>
      <c r="E71" s="36"/>
      <c r="F71" s="56" t="s">
        <v>67</v>
      </c>
      <c r="G71" s="57"/>
      <c r="H71" s="52">
        <f>'Individual Guest Orders'!D39</f>
        <v>0</v>
      </c>
      <c r="I71" s="53"/>
      <c r="J71" s="36"/>
      <c r="K71" s="56" t="s">
        <v>67</v>
      </c>
      <c r="L71" s="57"/>
      <c r="M71" s="52">
        <f>'Individual Guest Orders'!D40</f>
        <v>0</v>
      </c>
      <c r="N71" s="53"/>
      <c r="O71" s="36"/>
      <c r="P71" s="36"/>
      <c r="Q71" s="36"/>
      <c r="R71" s="36"/>
      <c r="S71" s="36"/>
      <c r="T71" s="36"/>
      <c r="U71" s="36"/>
    </row>
    <row r="72" spans="1:21">
      <c r="A72" s="56" t="s">
        <v>69</v>
      </c>
      <c r="B72" s="57"/>
      <c r="C72" s="52">
        <f>'Individual Guest Orders'!E38</f>
        <v>0</v>
      </c>
      <c r="D72" s="53"/>
      <c r="E72" s="36"/>
      <c r="F72" s="56" t="s">
        <v>69</v>
      </c>
      <c r="G72" s="57"/>
      <c r="H72" s="52">
        <f>'Individual Guest Orders'!E39</f>
        <v>0</v>
      </c>
      <c r="I72" s="53"/>
      <c r="J72" s="36"/>
      <c r="K72" s="56" t="s">
        <v>69</v>
      </c>
      <c r="L72" s="57"/>
      <c r="M72" s="52">
        <f>'Individual Guest Orders'!E40</f>
        <v>0</v>
      </c>
      <c r="N72" s="53"/>
      <c r="O72" s="36"/>
      <c r="P72" s="36"/>
      <c r="Q72" s="36"/>
      <c r="R72" s="36"/>
      <c r="S72" s="36"/>
      <c r="T72" s="36"/>
      <c r="U72" s="36"/>
    </row>
    <row r="73" spans="1:21">
      <c r="A73" s="47" t="s">
        <v>68</v>
      </c>
      <c r="B73" s="48"/>
      <c r="C73" s="54">
        <f>'Individual Guest Orders'!F38</f>
        <v>0</v>
      </c>
      <c r="D73" s="55"/>
      <c r="E73" s="36"/>
      <c r="F73" s="47" t="s">
        <v>68</v>
      </c>
      <c r="G73" s="48"/>
      <c r="H73" s="54">
        <f>'Individual Guest Orders'!F39</f>
        <v>0</v>
      </c>
      <c r="I73" s="55"/>
      <c r="J73" s="36"/>
      <c r="K73" s="47" t="s">
        <v>68</v>
      </c>
      <c r="L73" s="48"/>
      <c r="M73" s="54">
        <f>'Individual Guest Orders'!F40</f>
        <v>0</v>
      </c>
      <c r="N73" s="55"/>
      <c r="O73" s="36"/>
      <c r="P73" s="36"/>
      <c r="Q73" s="36"/>
      <c r="R73" s="36"/>
      <c r="S73" s="36"/>
      <c r="T73" s="36"/>
      <c r="U73" s="36"/>
    </row>
    <row r="74" spans="1:2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>
      <c r="A75" s="49">
        <f>'Individual Guest Orders'!B41</f>
        <v>0</v>
      </c>
      <c r="B75" s="50"/>
      <c r="C75" s="50"/>
      <c r="D75" s="51"/>
      <c r="E75" s="36"/>
      <c r="F75" s="49">
        <f>'Individual Guest Orders'!B42</f>
        <v>0</v>
      </c>
      <c r="G75" s="50"/>
      <c r="H75" s="50"/>
      <c r="I75" s="51"/>
      <c r="J75" s="36"/>
      <c r="K75" s="49">
        <f>'Individual Guest Orders'!B43</f>
        <v>0</v>
      </c>
      <c r="L75" s="50"/>
      <c r="M75" s="50"/>
      <c r="N75" s="51"/>
      <c r="O75" s="36"/>
      <c r="P75" s="36"/>
      <c r="Q75" s="36"/>
      <c r="R75" s="36"/>
      <c r="S75" s="36"/>
      <c r="T75" s="36"/>
      <c r="U75" s="36"/>
    </row>
    <row r="76" spans="1:21">
      <c r="A76" s="56" t="s">
        <v>66</v>
      </c>
      <c r="B76" s="57"/>
      <c r="C76" s="52">
        <f>'Individual Guest Orders'!C41</f>
        <v>0</v>
      </c>
      <c r="D76" s="53"/>
      <c r="E76" s="36"/>
      <c r="F76" s="56" t="s">
        <v>66</v>
      </c>
      <c r="G76" s="57"/>
      <c r="H76" s="52">
        <f>'Individual Guest Orders'!C42</f>
        <v>0</v>
      </c>
      <c r="I76" s="53"/>
      <c r="J76" s="36"/>
      <c r="K76" s="56" t="s">
        <v>66</v>
      </c>
      <c r="L76" s="57"/>
      <c r="M76" s="52">
        <f>'Individual Guest Orders'!C43</f>
        <v>0</v>
      </c>
      <c r="N76" s="53"/>
      <c r="O76" s="36"/>
      <c r="P76" s="36"/>
      <c r="Q76" s="36"/>
      <c r="R76" s="36"/>
      <c r="S76" s="36"/>
      <c r="T76" s="36"/>
      <c r="U76" s="36"/>
    </row>
    <row r="77" spans="1:21">
      <c r="A77" s="56" t="s">
        <v>67</v>
      </c>
      <c r="B77" s="57"/>
      <c r="C77" s="52">
        <f>'Individual Guest Orders'!D41</f>
        <v>0</v>
      </c>
      <c r="D77" s="53"/>
      <c r="E77" s="36"/>
      <c r="F77" s="56" t="s">
        <v>67</v>
      </c>
      <c r="G77" s="57"/>
      <c r="H77" s="52">
        <f>'Individual Guest Orders'!D42</f>
        <v>0</v>
      </c>
      <c r="I77" s="53"/>
      <c r="J77" s="36"/>
      <c r="K77" s="56" t="s">
        <v>67</v>
      </c>
      <c r="L77" s="57"/>
      <c r="M77" s="52">
        <f>'Individual Guest Orders'!D43</f>
        <v>0</v>
      </c>
      <c r="N77" s="53"/>
      <c r="O77" s="36"/>
      <c r="P77" s="36"/>
      <c r="Q77" s="36"/>
      <c r="R77" s="36"/>
      <c r="S77" s="36"/>
      <c r="T77" s="36"/>
      <c r="U77" s="36"/>
    </row>
    <row r="78" spans="1:21">
      <c r="A78" s="56" t="s">
        <v>69</v>
      </c>
      <c r="B78" s="57"/>
      <c r="C78" s="52">
        <f>'Individual Guest Orders'!E41</f>
        <v>0</v>
      </c>
      <c r="D78" s="53"/>
      <c r="E78" s="36"/>
      <c r="F78" s="56" t="s">
        <v>69</v>
      </c>
      <c r="G78" s="57"/>
      <c r="H78" s="52">
        <f>'Individual Guest Orders'!E42</f>
        <v>0</v>
      </c>
      <c r="I78" s="53"/>
      <c r="J78" s="36"/>
      <c r="K78" s="56" t="s">
        <v>69</v>
      </c>
      <c r="L78" s="57"/>
      <c r="M78" s="52">
        <f>'Individual Guest Orders'!E43</f>
        <v>0</v>
      </c>
      <c r="N78" s="53"/>
      <c r="O78" s="36"/>
      <c r="P78" s="36"/>
      <c r="Q78" s="36"/>
      <c r="R78" s="36"/>
      <c r="S78" s="36"/>
      <c r="T78" s="36"/>
      <c r="U78" s="36"/>
    </row>
    <row r="79" spans="1:21">
      <c r="A79" s="47" t="s">
        <v>68</v>
      </c>
      <c r="B79" s="48"/>
      <c r="C79" s="54">
        <f>'Individual Guest Orders'!F41</f>
        <v>0</v>
      </c>
      <c r="D79" s="55"/>
      <c r="E79" s="36"/>
      <c r="F79" s="47" t="s">
        <v>68</v>
      </c>
      <c r="G79" s="48"/>
      <c r="H79" s="54">
        <f>'Individual Guest Orders'!F42</f>
        <v>0</v>
      </c>
      <c r="I79" s="55"/>
      <c r="J79" s="36"/>
      <c r="K79" s="47" t="s">
        <v>68</v>
      </c>
      <c r="L79" s="48"/>
      <c r="M79" s="54">
        <f>'Individual Guest Orders'!F43</f>
        <v>0</v>
      </c>
      <c r="N79" s="55"/>
      <c r="O79" s="36"/>
      <c r="P79" s="36"/>
      <c r="Q79" s="36"/>
      <c r="R79" s="36"/>
      <c r="S79" s="36"/>
      <c r="T79" s="36"/>
      <c r="U79" s="36"/>
    </row>
    <row r="80" spans="1:2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>
      <c r="A81" s="49">
        <f>'Individual Guest Orders'!B44</f>
        <v>0</v>
      </c>
      <c r="B81" s="50"/>
      <c r="C81" s="50"/>
      <c r="D81" s="51"/>
      <c r="E81" s="36"/>
      <c r="F81" s="49">
        <f>'Individual Guest Orders'!B45</f>
        <v>0</v>
      </c>
      <c r="G81" s="50"/>
      <c r="H81" s="50"/>
      <c r="I81" s="51"/>
      <c r="J81" s="36"/>
      <c r="K81" s="49">
        <f>'Individual Guest Orders'!B46</f>
        <v>0</v>
      </c>
      <c r="L81" s="50"/>
      <c r="M81" s="50"/>
      <c r="N81" s="51"/>
      <c r="O81" s="36"/>
      <c r="P81" s="36"/>
      <c r="Q81" s="36"/>
      <c r="R81" s="36"/>
      <c r="S81" s="36"/>
      <c r="T81" s="36"/>
      <c r="U81" s="36"/>
    </row>
    <row r="82" spans="1:21">
      <c r="A82" s="56" t="s">
        <v>66</v>
      </c>
      <c r="B82" s="57"/>
      <c r="C82" s="52">
        <f>'Individual Guest Orders'!C44</f>
        <v>0</v>
      </c>
      <c r="D82" s="53"/>
      <c r="E82" s="36"/>
      <c r="F82" s="56" t="s">
        <v>66</v>
      </c>
      <c r="G82" s="57"/>
      <c r="H82" s="52">
        <f>'Individual Guest Orders'!C45</f>
        <v>0</v>
      </c>
      <c r="I82" s="53"/>
      <c r="J82" s="36"/>
      <c r="K82" s="56" t="s">
        <v>66</v>
      </c>
      <c r="L82" s="57"/>
      <c r="M82" s="52">
        <f>'Individual Guest Orders'!C46</f>
        <v>0</v>
      </c>
      <c r="N82" s="53"/>
      <c r="O82" s="36"/>
      <c r="P82" s="36"/>
      <c r="Q82" s="36"/>
      <c r="R82" s="36"/>
      <c r="S82" s="36"/>
      <c r="T82" s="36"/>
      <c r="U82" s="36"/>
    </row>
    <row r="83" spans="1:21">
      <c r="A83" s="56" t="s">
        <v>67</v>
      </c>
      <c r="B83" s="57"/>
      <c r="C83" s="52">
        <f>'Individual Guest Orders'!D44</f>
        <v>0</v>
      </c>
      <c r="D83" s="53"/>
      <c r="E83" s="36"/>
      <c r="F83" s="56" t="s">
        <v>67</v>
      </c>
      <c r="G83" s="57"/>
      <c r="H83" s="52">
        <f>'Individual Guest Orders'!D45</f>
        <v>0</v>
      </c>
      <c r="I83" s="53"/>
      <c r="J83" s="36"/>
      <c r="K83" s="56" t="s">
        <v>67</v>
      </c>
      <c r="L83" s="57"/>
      <c r="M83" s="52">
        <f>'Individual Guest Orders'!D46</f>
        <v>0</v>
      </c>
      <c r="N83" s="53"/>
      <c r="O83" s="36"/>
      <c r="P83" s="36"/>
      <c r="Q83" s="36"/>
      <c r="R83" s="36"/>
      <c r="S83" s="36"/>
      <c r="T83" s="36"/>
      <c r="U83" s="36"/>
    </row>
    <row r="84" spans="1:21">
      <c r="A84" s="56" t="s">
        <v>69</v>
      </c>
      <c r="B84" s="57"/>
      <c r="C84" s="52">
        <f>'Individual Guest Orders'!E44</f>
        <v>0</v>
      </c>
      <c r="D84" s="53"/>
      <c r="E84" s="36"/>
      <c r="F84" s="56" t="s">
        <v>69</v>
      </c>
      <c r="G84" s="57"/>
      <c r="H84" s="52">
        <f>'Individual Guest Orders'!E45</f>
        <v>0</v>
      </c>
      <c r="I84" s="53"/>
      <c r="J84" s="36"/>
      <c r="K84" s="56" t="s">
        <v>69</v>
      </c>
      <c r="L84" s="57"/>
      <c r="M84" s="52">
        <f>'Individual Guest Orders'!E46</f>
        <v>0</v>
      </c>
      <c r="N84" s="53"/>
      <c r="O84" s="36"/>
      <c r="P84" s="36"/>
      <c r="Q84" s="36"/>
      <c r="R84" s="36"/>
      <c r="S84" s="36"/>
      <c r="T84" s="36"/>
      <c r="U84" s="36"/>
    </row>
    <row r="85" spans="1:21">
      <c r="A85" s="47" t="s">
        <v>68</v>
      </c>
      <c r="B85" s="48"/>
      <c r="C85" s="54">
        <f>'Individual Guest Orders'!F44</f>
        <v>0</v>
      </c>
      <c r="D85" s="55"/>
      <c r="E85" s="36"/>
      <c r="F85" s="47" t="s">
        <v>68</v>
      </c>
      <c r="G85" s="48"/>
      <c r="H85" s="54">
        <f>'Individual Guest Orders'!F45</f>
        <v>0</v>
      </c>
      <c r="I85" s="55"/>
      <c r="J85" s="36"/>
      <c r="K85" s="47" t="s">
        <v>68</v>
      </c>
      <c r="L85" s="48"/>
      <c r="M85" s="54">
        <f>'Individual Guest Orders'!F46</f>
        <v>0</v>
      </c>
      <c r="N85" s="55"/>
      <c r="O85" s="36"/>
      <c r="P85" s="36"/>
      <c r="Q85" s="36"/>
      <c r="R85" s="36"/>
      <c r="S85" s="36"/>
      <c r="T85" s="36"/>
      <c r="U85" s="36"/>
    </row>
    <row r="86" spans="1:2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>
      <c r="A87" s="49">
        <f>'Individual Guest Orders'!B47</f>
        <v>0</v>
      </c>
      <c r="B87" s="50"/>
      <c r="C87" s="50"/>
      <c r="D87" s="51"/>
      <c r="E87" s="36"/>
      <c r="F87" s="49">
        <f>'Individual Guest Orders'!B48</f>
        <v>0</v>
      </c>
      <c r="G87" s="50"/>
      <c r="H87" s="50"/>
      <c r="I87" s="51"/>
      <c r="J87" s="36"/>
      <c r="K87" s="49">
        <f>'Individual Guest Orders'!B49</f>
        <v>0</v>
      </c>
      <c r="L87" s="50"/>
      <c r="M87" s="50"/>
      <c r="N87" s="51"/>
      <c r="O87" s="36"/>
      <c r="P87" s="36"/>
      <c r="Q87" s="36"/>
      <c r="R87" s="36"/>
      <c r="S87" s="36"/>
      <c r="T87" s="36"/>
      <c r="U87" s="36"/>
    </row>
    <row r="88" spans="1:21">
      <c r="A88" s="56" t="s">
        <v>66</v>
      </c>
      <c r="B88" s="57"/>
      <c r="C88" s="52">
        <f>'Individual Guest Orders'!C47</f>
        <v>0</v>
      </c>
      <c r="D88" s="53"/>
      <c r="E88" s="36"/>
      <c r="F88" s="56" t="s">
        <v>66</v>
      </c>
      <c r="G88" s="57"/>
      <c r="H88" s="52">
        <f>'Individual Guest Orders'!C48</f>
        <v>0</v>
      </c>
      <c r="I88" s="53"/>
      <c r="J88" s="36"/>
      <c r="K88" s="56" t="s">
        <v>66</v>
      </c>
      <c r="L88" s="57"/>
      <c r="M88" s="52">
        <f>'Individual Guest Orders'!C49</f>
        <v>0</v>
      </c>
      <c r="N88" s="53"/>
      <c r="O88" s="36"/>
      <c r="P88" s="36"/>
      <c r="Q88" s="36"/>
      <c r="R88" s="36"/>
      <c r="S88" s="36"/>
      <c r="T88" s="36"/>
      <c r="U88" s="36"/>
    </row>
    <row r="89" spans="1:21">
      <c r="A89" s="56" t="s">
        <v>67</v>
      </c>
      <c r="B89" s="57"/>
      <c r="C89" s="52">
        <f>'Individual Guest Orders'!D47</f>
        <v>0</v>
      </c>
      <c r="D89" s="53"/>
      <c r="E89" s="36"/>
      <c r="F89" s="56" t="s">
        <v>67</v>
      </c>
      <c r="G89" s="57"/>
      <c r="H89" s="52">
        <f>'Individual Guest Orders'!D48</f>
        <v>0</v>
      </c>
      <c r="I89" s="53"/>
      <c r="J89" s="36"/>
      <c r="K89" s="56" t="s">
        <v>67</v>
      </c>
      <c r="L89" s="57"/>
      <c r="M89" s="52">
        <f>'Individual Guest Orders'!D49</f>
        <v>0</v>
      </c>
      <c r="N89" s="53"/>
      <c r="O89" s="36"/>
      <c r="P89" s="36"/>
      <c r="Q89" s="36"/>
      <c r="R89" s="36"/>
      <c r="S89" s="36"/>
      <c r="T89" s="36"/>
      <c r="U89" s="36"/>
    </row>
    <row r="90" spans="1:21">
      <c r="A90" s="56" t="s">
        <v>69</v>
      </c>
      <c r="B90" s="57"/>
      <c r="C90" s="52">
        <f>'Individual Guest Orders'!E47</f>
        <v>0</v>
      </c>
      <c r="D90" s="53"/>
      <c r="E90" s="36"/>
      <c r="F90" s="56" t="s">
        <v>69</v>
      </c>
      <c r="G90" s="57"/>
      <c r="H90" s="52">
        <f>'Individual Guest Orders'!E48</f>
        <v>0</v>
      </c>
      <c r="I90" s="53"/>
      <c r="J90" s="36"/>
      <c r="K90" s="56" t="s">
        <v>69</v>
      </c>
      <c r="L90" s="57"/>
      <c r="M90" s="52">
        <f>'Individual Guest Orders'!E49</f>
        <v>0</v>
      </c>
      <c r="N90" s="53"/>
      <c r="O90" s="36"/>
      <c r="P90" s="36"/>
      <c r="Q90" s="36"/>
      <c r="R90" s="36"/>
      <c r="S90" s="36"/>
      <c r="T90" s="36"/>
      <c r="U90" s="36"/>
    </row>
    <row r="91" spans="1:21">
      <c r="A91" s="47" t="s">
        <v>68</v>
      </c>
      <c r="B91" s="48"/>
      <c r="C91" s="54">
        <f>'Individual Guest Orders'!F47</f>
        <v>0</v>
      </c>
      <c r="D91" s="55"/>
      <c r="E91" s="36"/>
      <c r="F91" s="47" t="s">
        <v>68</v>
      </c>
      <c r="G91" s="48"/>
      <c r="H91" s="54">
        <f>'Individual Guest Orders'!F48</f>
        <v>0</v>
      </c>
      <c r="I91" s="55"/>
      <c r="J91" s="36"/>
      <c r="K91" s="47" t="s">
        <v>68</v>
      </c>
      <c r="L91" s="48"/>
      <c r="M91" s="54">
        <f>'Individual Guest Orders'!F49</f>
        <v>0</v>
      </c>
      <c r="N91" s="55"/>
      <c r="O91" s="36"/>
      <c r="P91" s="36"/>
      <c r="Q91" s="36"/>
      <c r="R91" s="36"/>
      <c r="S91" s="36"/>
      <c r="T91" s="36"/>
      <c r="U91" s="36"/>
    </row>
    <row r="92" spans="1:2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>
      <c r="A93" s="49">
        <f>'Individual Guest Orders'!B50</f>
        <v>0</v>
      </c>
      <c r="B93" s="50"/>
      <c r="C93" s="50"/>
      <c r="D93" s="51"/>
      <c r="E93" s="36"/>
      <c r="F93" s="49">
        <f>'Individual Guest Orders'!B51</f>
        <v>0</v>
      </c>
      <c r="G93" s="50"/>
      <c r="H93" s="50"/>
      <c r="I93" s="51"/>
      <c r="J93" s="36"/>
      <c r="K93" s="49">
        <f>'Individual Guest Orders'!B52</f>
        <v>0</v>
      </c>
      <c r="L93" s="50"/>
      <c r="M93" s="50"/>
      <c r="N93" s="51"/>
      <c r="O93" s="36"/>
      <c r="P93" s="36"/>
      <c r="Q93" s="36"/>
      <c r="R93" s="36"/>
      <c r="S93" s="36"/>
      <c r="T93" s="36"/>
      <c r="U93" s="36"/>
    </row>
    <row r="94" spans="1:21">
      <c r="A94" s="56" t="s">
        <v>66</v>
      </c>
      <c r="B94" s="57"/>
      <c r="C94" s="52">
        <f>'Individual Guest Orders'!C50</f>
        <v>0</v>
      </c>
      <c r="D94" s="53"/>
      <c r="E94" s="36"/>
      <c r="F94" s="56" t="s">
        <v>66</v>
      </c>
      <c r="G94" s="57"/>
      <c r="H94" s="52">
        <f>'Individual Guest Orders'!C51</f>
        <v>0</v>
      </c>
      <c r="I94" s="53"/>
      <c r="J94" s="36"/>
      <c r="K94" s="56" t="s">
        <v>66</v>
      </c>
      <c r="L94" s="57"/>
      <c r="M94" s="52">
        <f>'Individual Guest Orders'!C52</f>
        <v>0</v>
      </c>
      <c r="N94" s="53"/>
      <c r="O94" s="36"/>
      <c r="P94" s="36"/>
      <c r="Q94" s="36"/>
      <c r="R94" s="36"/>
      <c r="S94" s="36"/>
      <c r="T94" s="36"/>
      <c r="U94" s="36"/>
    </row>
    <row r="95" spans="1:21">
      <c r="A95" s="56" t="s">
        <v>67</v>
      </c>
      <c r="B95" s="57"/>
      <c r="C95" s="52">
        <f>'Individual Guest Orders'!D50</f>
        <v>0</v>
      </c>
      <c r="D95" s="53"/>
      <c r="E95" s="36"/>
      <c r="F95" s="56" t="s">
        <v>67</v>
      </c>
      <c r="G95" s="57"/>
      <c r="H95" s="52">
        <f>'Individual Guest Orders'!D51</f>
        <v>0</v>
      </c>
      <c r="I95" s="53"/>
      <c r="J95" s="36"/>
      <c r="K95" s="56" t="s">
        <v>67</v>
      </c>
      <c r="L95" s="57"/>
      <c r="M95" s="52">
        <f>'Individual Guest Orders'!D52</f>
        <v>0</v>
      </c>
      <c r="N95" s="53"/>
      <c r="O95" s="36"/>
      <c r="P95" s="36"/>
      <c r="Q95" s="36"/>
      <c r="R95" s="36"/>
      <c r="S95" s="36"/>
      <c r="T95" s="36"/>
      <c r="U95" s="36"/>
    </row>
    <row r="96" spans="1:21">
      <c r="A96" s="56" t="s">
        <v>69</v>
      </c>
      <c r="B96" s="57"/>
      <c r="C96" s="52">
        <f>'Individual Guest Orders'!E50</f>
        <v>0</v>
      </c>
      <c r="D96" s="53"/>
      <c r="E96" s="36"/>
      <c r="F96" s="56" t="s">
        <v>69</v>
      </c>
      <c r="G96" s="57"/>
      <c r="H96" s="52">
        <f>'Individual Guest Orders'!E51</f>
        <v>0</v>
      </c>
      <c r="I96" s="53"/>
      <c r="J96" s="36"/>
      <c r="K96" s="56" t="s">
        <v>69</v>
      </c>
      <c r="L96" s="57"/>
      <c r="M96" s="52">
        <f>'Individual Guest Orders'!E52</f>
        <v>0</v>
      </c>
      <c r="N96" s="53"/>
      <c r="O96" s="36"/>
      <c r="P96" s="36"/>
      <c r="Q96" s="36"/>
      <c r="R96" s="36"/>
      <c r="S96" s="36"/>
      <c r="T96" s="36"/>
      <c r="U96" s="36"/>
    </row>
    <row r="97" spans="1:21">
      <c r="A97" s="47" t="s">
        <v>68</v>
      </c>
      <c r="B97" s="48"/>
      <c r="C97" s="54">
        <f>'Individual Guest Orders'!F50</f>
        <v>0</v>
      </c>
      <c r="D97" s="55"/>
      <c r="E97" s="36"/>
      <c r="F97" s="47" t="s">
        <v>68</v>
      </c>
      <c r="G97" s="48"/>
      <c r="H97" s="54">
        <f>'Individual Guest Orders'!F51</f>
        <v>0</v>
      </c>
      <c r="I97" s="55"/>
      <c r="J97" s="36"/>
      <c r="K97" s="47" t="s">
        <v>68</v>
      </c>
      <c r="L97" s="48"/>
      <c r="M97" s="54">
        <f>'Individual Guest Orders'!F52</f>
        <v>0</v>
      </c>
      <c r="N97" s="55"/>
      <c r="O97" s="36"/>
      <c r="P97" s="36"/>
      <c r="Q97" s="36"/>
      <c r="R97" s="36"/>
      <c r="S97" s="36"/>
      <c r="T97" s="36"/>
      <c r="U97" s="36"/>
    </row>
    <row r="98" spans="1:2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>
      <c r="A102" s="49">
        <f>'Individual Guest Orders'!B53</f>
        <v>0</v>
      </c>
      <c r="B102" s="50"/>
      <c r="C102" s="50"/>
      <c r="D102" s="51"/>
      <c r="E102" s="36"/>
      <c r="F102" s="49">
        <f>'Individual Guest Orders'!B54</f>
        <v>0</v>
      </c>
      <c r="G102" s="50"/>
      <c r="H102" s="50"/>
      <c r="I102" s="51"/>
      <c r="J102" s="36"/>
      <c r="K102" s="49">
        <f>'Individual Guest Orders'!B55</f>
        <v>0</v>
      </c>
      <c r="L102" s="50"/>
      <c r="M102" s="50"/>
      <c r="N102" s="51"/>
      <c r="O102" s="36"/>
      <c r="P102" s="36"/>
      <c r="Q102" s="36"/>
      <c r="R102" s="36"/>
      <c r="S102" s="36"/>
      <c r="T102" s="36"/>
      <c r="U102" s="36"/>
    </row>
    <row r="103" spans="1:21">
      <c r="A103" s="56" t="s">
        <v>66</v>
      </c>
      <c r="B103" s="57"/>
      <c r="C103" s="52">
        <f>'Individual Guest Orders'!C53</f>
        <v>0</v>
      </c>
      <c r="D103" s="53"/>
      <c r="E103" s="36"/>
      <c r="F103" s="56" t="s">
        <v>66</v>
      </c>
      <c r="G103" s="57"/>
      <c r="H103" s="52">
        <f>'Individual Guest Orders'!C54</f>
        <v>0</v>
      </c>
      <c r="I103" s="53"/>
      <c r="J103" s="36"/>
      <c r="K103" s="56" t="s">
        <v>66</v>
      </c>
      <c r="L103" s="57"/>
      <c r="M103" s="52">
        <f>'Individual Guest Orders'!C55</f>
        <v>0</v>
      </c>
      <c r="N103" s="53"/>
      <c r="O103" s="36"/>
      <c r="P103" s="36"/>
      <c r="Q103" s="36"/>
      <c r="R103" s="36"/>
      <c r="S103" s="36"/>
      <c r="T103" s="36"/>
      <c r="U103" s="36"/>
    </row>
    <row r="104" spans="1:21">
      <c r="A104" s="56" t="s">
        <v>67</v>
      </c>
      <c r="B104" s="57"/>
      <c r="C104" s="52">
        <f>'Individual Guest Orders'!D53</f>
        <v>0</v>
      </c>
      <c r="D104" s="53"/>
      <c r="E104" s="36"/>
      <c r="F104" s="56" t="s">
        <v>67</v>
      </c>
      <c r="G104" s="57"/>
      <c r="H104" s="52">
        <f>'Individual Guest Orders'!D54</f>
        <v>0</v>
      </c>
      <c r="I104" s="53"/>
      <c r="J104" s="36"/>
      <c r="K104" s="56" t="s">
        <v>67</v>
      </c>
      <c r="L104" s="57"/>
      <c r="M104" s="52">
        <f>'Individual Guest Orders'!D55</f>
        <v>0</v>
      </c>
      <c r="N104" s="53"/>
      <c r="O104" s="36"/>
      <c r="P104" s="36"/>
      <c r="Q104" s="36"/>
      <c r="R104" s="36"/>
      <c r="S104" s="36"/>
      <c r="T104" s="36"/>
      <c r="U104" s="36"/>
    </row>
    <row r="105" spans="1:21">
      <c r="A105" s="56" t="s">
        <v>69</v>
      </c>
      <c r="B105" s="57"/>
      <c r="C105" s="52">
        <f>'Individual Guest Orders'!E53</f>
        <v>0</v>
      </c>
      <c r="D105" s="53"/>
      <c r="E105" s="36"/>
      <c r="F105" s="56" t="s">
        <v>69</v>
      </c>
      <c r="G105" s="57"/>
      <c r="H105" s="52">
        <f>'Individual Guest Orders'!E54</f>
        <v>0</v>
      </c>
      <c r="I105" s="53"/>
      <c r="J105" s="36"/>
      <c r="K105" s="56" t="s">
        <v>69</v>
      </c>
      <c r="L105" s="57"/>
      <c r="M105" s="52">
        <f>'Individual Guest Orders'!E55</f>
        <v>0</v>
      </c>
      <c r="N105" s="53"/>
      <c r="O105" s="36"/>
      <c r="P105" s="36"/>
      <c r="Q105" s="36"/>
      <c r="R105" s="36"/>
      <c r="S105" s="36"/>
      <c r="T105" s="36"/>
      <c r="U105" s="36"/>
    </row>
    <row r="106" spans="1:21">
      <c r="A106" s="47" t="s">
        <v>68</v>
      </c>
      <c r="B106" s="48"/>
      <c r="C106" s="54">
        <f>'Individual Guest Orders'!F53</f>
        <v>0</v>
      </c>
      <c r="D106" s="55"/>
      <c r="E106" s="36"/>
      <c r="F106" s="47" t="s">
        <v>68</v>
      </c>
      <c r="G106" s="48"/>
      <c r="H106" s="54">
        <f>'Individual Guest Orders'!F54</f>
        <v>0</v>
      </c>
      <c r="I106" s="55"/>
      <c r="J106" s="36"/>
      <c r="K106" s="47" t="s">
        <v>68</v>
      </c>
      <c r="L106" s="48"/>
      <c r="M106" s="54">
        <f>'Individual Guest Orders'!F55</f>
        <v>0</v>
      </c>
      <c r="N106" s="55"/>
      <c r="O106" s="36"/>
      <c r="P106" s="36"/>
      <c r="Q106" s="36"/>
      <c r="R106" s="36"/>
      <c r="S106" s="36"/>
      <c r="T106" s="36"/>
      <c r="U106" s="36"/>
    </row>
    <row r="107" spans="1:2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>
      <c r="A108" s="49">
        <f>'Individual Guest Orders'!B56</f>
        <v>0</v>
      </c>
      <c r="B108" s="50"/>
      <c r="C108" s="50"/>
      <c r="D108" s="51"/>
      <c r="E108" s="36"/>
      <c r="F108" s="49">
        <f>'Individual Guest Orders'!B57</f>
        <v>0</v>
      </c>
      <c r="G108" s="50"/>
      <c r="H108" s="50"/>
      <c r="I108" s="51"/>
      <c r="J108" s="36"/>
      <c r="K108" s="49">
        <f>'Individual Guest Orders'!B58</f>
        <v>0</v>
      </c>
      <c r="L108" s="50"/>
      <c r="M108" s="50"/>
      <c r="N108" s="51"/>
      <c r="O108" s="36"/>
      <c r="P108" s="36"/>
      <c r="Q108" s="36"/>
      <c r="R108" s="36"/>
      <c r="S108" s="36"/>
      <c r="T108" s="36"/>
      <c r="U108" s="36"/>
    </row>
    <row r="109" spans="1:21">
      <c r="A109" s="56" t="s">
        <v>66</v>
      </c>
      <c r="B109" s="57"/>
      <c r="C109" s="52">
        <f>'Individual Guest Orders'!C56</f>
        <v>0</v>
      </c>
      <c r="D109" s="53"/>
      <c r="E109" s="36"/>
      <c r="F109" s="56" t="s">
        <v>66</v>
      </c>
      <c r="G109" s="57"/>
      <c r="H109" s="52">
        <f>'Individual Guest Orders'!C57</f>
        <v>0</v>
      </c>
      <c r="I109" s="53"/>
      <c r="J109" s="36"/>
      <c r="K109" s="56" t="s">
        <v>66</v>
      </c>
      <c r="L109" s="57"/>
      <c r="M109" s="52">
        <f>'Individual Guest Orders'!C58</f>
        <v>0</v>
      </c>
      <c r="N109" s="53"/>
      <c r="O109" s="36"/>
      <c r="P109" s="36"/>
      <c r="Q109" s="36"/>
      <c r="R109" s="36"/>
      <c r="S109" s="36"/>
      <c r="T109" s="36"/>
      <c r="U109" s="36"/>
    </row>
    <row r="110" spans="1:21">
      <c r="A110" s="56" t="s">
        <v>67</v>
      </c>
      <c r="B110" s="57"/>
      <c r="C110" s="52">
        <f>'Individual Guest Orders'!D56</f>
        <v>0</v>
      </c>
      <c r="D110" s="53"/>
      <c r="E110" s="36"/>
      <c r="F110" s="56" t="s">
        <v>67</v>
      </c>
      <c r="G110" s="57"/>
      <c r="H110" s="52">
        <f>'Individual Guest Orders'!D57</f>
        <v>0</v>
      </c>
      <c r="I110" s="53"/>
      <c r="J110" s="36"/>
      <c r="K110" s="56" t="s">
        <v>67</v>
      </c>
      <c r="L110" s="57"/>
      <c r="M110" s="52">
        <f>'Individual Guest Orders'!D58</f>
        <v>0</v>
      </c>
      <c r="N110" s="53"/>
      <c r="O110" s="36"/>
      <c r="P110" s="36"/>
      <c r="Q110" s="36"/>
      <c r="R110" s="36"/>
      <c r="S110" s="36"/>
      <c r="T110" s="36"/>
      <c r="U110" s="36"/>
    </row>
    <row r="111" spans="1:21">
      <c r="A111" s="56" t="s">
        <v>69</v>
      </c>
      <c r="B111" s="57"/>
      <c r="C111" s="52">
        <f>'Individual Guest Orders'!E56</f>
        <v>0</v>
      </c>
      <c r="D111" s="53"/>
      <c r="E111" s="36"/>
      <c r="F111" s="56" t="s">
        <v>69</v>
      </c>
      <c r="G111" s="57"/>
      <c r="H111" s="52">
        <f>'Individual Guest Orders'!E57</f>
        <v>0</v>
      </c>
      <c r="I111" s="53"/>
      <c r="J111" s="36"/>
      <c r="K111" s="56" t="s">
        <v>69</v>
      </c>
      <c r="L111" s="57"/>
      <c r="M111" s="52">
        <f>'Individual Guest Orders'!E58</f>
        <v>0</v>
      </c>
      <c r="N111" s="53"/>
      <c r="O111" s="36"/>
      <c r="P111" s="36"/>
      <c r="Q111" s="36"/>
      <c r="R111" s="36"/>
      <c r="S111" s="36"/>
      <c r="T111" s="36"/>
      <c r="U111" s="36"/>
    </row>
    <row r="112" spans="1:21">
      <c r="A112" s="47" t="s">
        <v>68</v>
      </c>
      <c r="B112" s="48"/>
      <c r="C112" s="54">
        <f>'Individual Guest Orders'!F56</f>
        <v>0</v>
      </c>
      <c r="D112" s="55"/>
      <c r="E112" s="36"/>
      <c r="F112" s="47" t="s">
        <v>68</v>
      </c>
      <c r="G112" s="48"/>
      <c r="H112" s="54">
        <f>'Individual Guest Orders'!F57</f>
        <v>0</v>
      </c>
      <c r="I112" s="55"/>
      <c r="J112" s="36"/>
      <c r="K112" s="47" t="s">
        <v>68</v>
      </c>
      <c r="L112" s="48"/>
      <c r="M112" s="54">
        <f>'Individual Guest Orders'!F58</f>
        <v>0</v>
      </c>
      <c r="N112" s="55"/>
      <c r="O112" s="36"/>
      <c r="P112" s="36"/>
      <c r="Q112" s="36"/>
      <c r="R112" s="36"/>
      <c r="S112" s="36"/>
      <c r="T112" s="36"/>
      <c r="U112" s="36"/>
    </row>
    <row r="113" spans="1:2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>
      <c r="A114" s="49">
        <f>'Individual Guest Orders'!B59</f>
        <v>0</v>
      </c>
      <c r="B114" s="50"/>
      <c r="C114" s="50"/>
      <c r="D114" s="51"/>
      <c r="E114" s="36"/>
      <c r="F114" s="49">
        <f>'Individual Guest Orders'!B60</f>
        <v>0</v>
      </c>
      <c r="G114" s="50"/>
      <c r="H114" s="50"/>
      <c r="I114" s="51"/>
      <c r="J114" s="36"/>
      <c r="K114" s="49">
        <f>'Individual Guest Orders'!B61</f>
        <v>0</v>
      </c>
      <c r="L114" s="50"/>
      <c r="M114" s="50"/>
      <c r="N114" s="51"/>
      <c r="O114" s="36"/>
      <c r="P114" s="36"/>
      <c r="Q114" s="36"/>
      <c r="R114" s="36"/>
      <c r="S114" s="36"/>
      <c r="T114" s="36"/>
      <c r="U114" s="36"/>
    </row>
    <row r="115" spans="1:21">
      <c r="A115" s="56" t="s">
        <v>66</v>
      </c>
      <c r="B115" s="57"/>
      <c r="C115" s="52">
        <f>'Individual Guest Orders'!C59</f>
        <v>0</v>
      </c>
      <c r="D115" s="53"/>
      <c r="E115" s="36"/>
      <c r="F115" s="56" t="s">
        <v>66</v>
      </c>
      <c r="G115" s="57"/>
      <c r="H115" s="52">
        <f>'Individual Guest Orders'!C60</f>
        <v>0</v>
      </c>
      <c r="I115" s="53"/>
      <c r="J115" s="36"/>
      <c r="K115" s="56" t="s">
        <v>66</v>
      </c>
      <c r="L115" s="57"/>
      <c r="M115" s="52">
        <f>'Individual Guest Orders'!C61</f>
        <v>0</v>
      </c>
      <c r="N115" s="53"/>
      <c r="O115" s="36"/>
      <c r="P115" s="36"/>
      <c r="Q115" s="36"/>
      <c r="R115" s="36"/>
      <c r="S115" s="36"/>
      <c r="T115" s="36"/>
      <c r="U115" s="36"/>
    </row>
    <row r="116" spans="1:21">
      <c r="A116" s="56" t="s">
        <v>67</v>
      </c>
      <c r="B116" s="57"/>
      <c r="C116" s="52">
        <f>'Individual Guest Orders'!D59</f>
        <v>0</v>
      </c>
      <c r="D116" s="53"/>
      <c r="E116" s="36"/>
      <c r="F116" s="56" t="s">
        <v>67</v>
      </c>
      <c r="G116" s="57"/>
      <c r="H116" s="52">
        <f>'Individual Guest Orders'!D60</f>
        <v>0</v>
      </c>
      <c r="I116" s="53"/>
      <c r="J116" s="36"/>
      <c r="K116" s="56" t="s">
        <v>67</v>
      </c>
      <c r="L116" s="57"/>
      <c r="M116" s="52">
        <f>'Individual Guest Orders'!D61</f>
        <v>0</v>
      </c>
      <c r="N116" s="53"/>
      <c r="O116" s="36"/>
      <c r="P116" s="36"/>
      <c r="Q116" s="36"/>
      <c r="R116" s="36"/>
      <c r="S116" s="36"/>
      <c r="T116" s="36"/>
      <c r="U116" s="36"/>
    </row>
    <row r="117" spans="1:21">
      <c r="A117" s="56" t="s">
        <v>69</v>
      </c>
      <c r="B117" s="57"/>
      <c r="C117" s="52">
        <f>'Individual Guest Orders'!E59</f>
        <v>0</v>
      </c>
      <c r="D117" s="53"/>
      <c r="E117" s="36"/>
      <c r="F117" s="56" t="s">
        <v>69</v>
      </c>
      <c r="G117" s="57"/>
      <c r="H117" s="52">
        <f>'Individual Guest Orders'!E60</f>
        <v>0</v>
      </c>
      <c r="I117" s="53"/>
      <c r="J117" s="36"/>
      <c r="K117" s="56" t="s">
        <v>69</v>
      </c>
      <c r="L117" s="57"/>
      <c r="M117" s="52">
        <f>'Individual Guest Orders'!E61</f>
        <v>0</v>
      </c>
      <c r="N117" s="53"/>
      <c r="O117" s="36"/>
      <c r="P117" s="36"/>
      <c r="Q117" s="36"/>
      <c r="R117" s="36"/>
      <c r="S117" s="36"/>
      <c r="T117" s="36"/>
      <c r="U117" s="36"/>
    </row>
    <row r="118" spans="1:21">
      <c r="A118" s="47" t="s">
        <v>68</v>
      </c>
      <c r="B118" s="48"/>
      <c r="C118" s="54">
        <f>'Individual Guest Orders'!F59</f>
        <v>0</v>
      </c>
      <c r="D118" s="55"/>
      <c r="E118" s="36"/>
      <c r="F118" s="47" t="s">
        <v>68</v>
      </c>
      <c r="G118" s="48"/>
      <c r="H118" s="54">
        <f>'Individual Guest Orders'!F60</f>
        <v>0</v>
      </c>
      <c r="I118" s="55"/>
      <c r="J118" s="36"/>
      <c r="K118" s="47" t="s">
        <v>68</v>
      </c>
      <c r="L118" s="48"/>
      <c r="M118" s="54">
        <f>'Individual Guest Orders'!F61</f>
        <v>0</v>
      </c>
      <c r="N118" s="55"/>
      <c r="O118" s="36"/>
      <c r="P118" s="36"/>
      <c r="Q118" s="36"/>
      <c r="R118" s="36"/>
      <c r="S118" s="36"/>
      <c r="T118" s="36"/>
      <c r="U118" s="36"/>
    </row>
    <row r="119" spans="1:2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>
      <c r="A120" s="49">
        <f>'Individual Guest Orders'!B62</f>
        <v>0</v>
      </c>
      <c r="B120" s="50"/>
      <c r="C120" s="50"/>
      <c r="D120" s="51"/>
      <c r="E120" s="36"/>
      <c r="F120" s="49">
        <f>'Individual Guest Orders'!B63</f>
        <v>0</v>
      </c>
      <c r="G120" s="50"/>
      <c r="H120" s="50"/>
      <c r="I120" s="51"/>
      <c r="J120" s="36"/>
      <c r="K120" s="49">
        <f>'Individual Guest Orders'!B64</f>
        <v>0</v>
      </c>
      <c r="L120" s="50"/>
      <c r="M120" s="50"/>
      <c r="N120" s="51"/>
      <c r="O120" s="36"/>
      <c r="P120" s="36"/>
      <c r="Q120" s="36"/>
      <c r="R120" s="36"/>
      <c r="S120" s="36"/>
      <c r="T120" s="36"/>
      <c r="U120" s="36"/>
    </row>
    <row r="121" spans="1:21">
      <c r="A121" s="56" t="s">
        <v>66</v>
      </c>
      <c r="B121" s="57"/>
      <c r="C121" s="52">
        <f>'Individual Guest Orders'!C62</f>
        <v>0</v>
      </c>
      <c r="D121" s="53"/>
      <c r="E121" s="36"/>
      <c r="F121" s="56" t="s">
        <v>66</v>
      </c>
      <c r="G121" s="57"/>
      <c r="H121" s="52">
        <f>'Individual Guest Orders'!C63</f>
        <v>0</v>
      </c>
      <c r="I121" s="53"/>
      <c r="J121" s="36"/>
      <c r="K121" s="56" t="s">
        <v>66</v>
      </c>
      <c r="L121" s="57"/>
      <c r="M121" s="52">
        <f>'Individual Guest Orders'!C64</f>
        <v>0</v>
      </c>
      <c r="N121" s="53"/>
      <c r="O121" s="36"/>
      <c r="P121" s="36"/>
      <c r="Q121" s="36"/>
      <c r="R121" s="36"/>
      <c r="S121" s="36"/>
      <c r="T121" s="36"/>
      <c r="U121" s="36"/>
    </row>
    <row r="122" spans="1:21">
      <c r="A122" s="56" t="s">
        <v>67</v>
      </c>
      <c r="B122" s="57"/>
      <c r="C122" s="52">
        <f>'Individual Guest Orders'!D62</f>
        <v>0</v>
      </c>
      <c r="D122" s="53"/>
      <c r="E122" s="36"/>
      <c r="F122" s="56" t="s">
        <v>67</v>
      </c>
      <c r="G122" s="57"/>
      <c r="H122" s="52">
        <f>'Individual Guest Orders'!D63</f>
        <v>0</v>
      </c>
      <c r="I122" s="53"/>
      <c r="J122" s="36"/>
      <c r="K122" s="56" t="s">
        <v>67</v>
      </c>
      <c r="L122" s="57"/>
      <c r="M122" s="52">
        <f>'Individual Guest Orders'!D64</f>
        <v>0</v>
      </c>
      <c r="N122" s="53"/>
      <c r="O122" s="36"/>
      <c r="P122" s="36"/>
      <c r="Q122" s="36"/>
      <c r="R122" s="36"/>
      <c r="S122" s="36"/>
      <c r="T122" s="36"/>
      <c r="U122" s="36"/>
    </row>
    <row r="123" spans="1:21">
      <c r="A123" s="56" t="s">
        <v>69</v>
      </c>
      <c r="B123" s="57"/>
      <c r="C123" s="52">
        <f>'Individual Guest Orders'!E62</f>
        <v>0</v>
      </c>
      <c r="D123" s="53"/>
      <c r="E123" s="36"/>
      <c r="F123" s="56" t="s">
        <v>69</v>
      </c>
      <c r="G123" s="57"/>
      <c r="H123" s="52">
        <f>'Individual Guest Orders'!E63</f>
        <v>0</v>
      </c>
      <c r="I123" s="53"/>
      <c r="J123" s="36"/>
      <c r="K123" s="56" t="s">
        <v>69</v>
      </c>
      <c r="L123" s="57"/>
      <c r="M123" s="52">
        <f>'Individual Guest Orders'!E64</f>
        <v>0</v>
      </c>
      <c r="N123" s="53"/>
      <c r="O123" s="36"/>
      <c r="P123" s="36"/>
      <c r="Q123" s="36"/>
      <c r="R123" s="36"/>
      <c r="S123" s="36"/>
      <c r="T123" s="36"/>
      <c r="U123" s="36"/>
    </row>
    <row r="124" spans="1:21">
      <c r="A124" s="47" t="s">
        <v>68</v>
      </c>
      <c r="B124" s="48"/>
      <c r="C124" s="54">
        <f>'Individual Guest Orders'!F62</f>
        <v>0</v>
      </c>
      <c r="D124" s="55"/>
      <c r="E124" s="36"/>
      <c r="F124" s="47" t="s">
        <v>68</v>
      </c>
      <c r="G124" s="48"/>
      <c r="H124" s="54">
        <f>'Individual Guest Orders'!F63</f>
        <v>0</v>
      </c>
      <c r="I124" s="55"/>
      <c r="J124" s="36"/>
      <c r="K124" s="47" t="s">
        <v>68</v>
      </c>
      <c r="L124" s="48"/>
      <c r="M124" s="54">
        <f>'Individual Guest Orders'!F64</f>
        <v>0</v>
      </c>
      <c r="N124" s="55"/>
      <c r="O124" s="36"/>
      <c r="P124" s="36"/>
      <c r="Q124" s="36"/>
      <c r="R124" s="36"/>
      <c r="S124" s="36"/>
      <c r="T124" s="36"/>
      <c r="U124" s="36"/>
    </row>
    <row r="125" spans="1:2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>
      <c r="A126" s="49">
        <f>'Individual Guest Orders'!B65</f>
        <v>0</v>
      </c>
      <c r="B126" s="50"/>
      <c r="C126" s="50"/>
      <c r="D126" s="51"/>
      <c r="E126" s="36"/>
      <c r="F126" s="49">
        <f>'Individual Guest Orders'!B66</f>
        <v>0</v>
      </c>
      <c r="G126" s="50"/>
      <c r="H126" s="50"/>
      <c r="I126" s="51"/>
      <c r="J126" s="36"/>
      <c r="K126" s="49">
        <f>'Individual Guest Orders'!B67</f>
        <v>0</v>
      </c>
      <c r="L126" s="50"/>
      <c r="M126" s="50"/>
      <c r="N126" s="51"/>
      <c r="O126" s="36"/>
      <c r="P126" s="36"/>
      <c r="Q126" s="36"/>
      <c r="R126" s="36"/>
      <c r="S126" s="36"/>
      <c r="T126" s="36"/>
      <c r="U126" s="36"/>
    </row>
    <row r="127" spans="1:21">
      <c r="A127" s="56" t="s">
        <v>66</v>
      </c>
      <c r="B127" s="57"/>
      <c r="C127" s="52">
        <f>'Individual Guest Orders'!C65</f>
        <v>0</v>
      </c>
      <c r="D127" s="53"/>
      <c r="E127" s="36"/>
      <c r="F127" s="56" t="s">
        <v>66</v>
      </c>
      <c r="G127" s="57"/>
      <c r="H127" s="52">
        <f>'Individual Guest Orders'!C66</f>
        <v>0</v>
      </c>
      <c r="I127" s="53"/>
      <c r="J127" s="36"/>
      <c r="K127" s="56" t="s">
        <v>66</v>
      </c>
      <c r="L127" s="57"/>
      <c r="M127" s="52">
        <f>'Individual Guest Orders'!C67</f>
        <v>0</v>
      </c>
      <c r="N127" s="53"/>
      <c r="O127" s="36"/>
      <c r="P127" s="36"/>
      <c r="Q127" s="36"/>
      <c r="R127" s="36"/>
      <c r="S127" s="36"/>
      <c r="T127" s="36"/>
      <c r="U127" s="36"/>
    </row>
    <row r="128" spans="1:21">
      <c r="A128" s="56" t="s">
        <v>67</v>
      </c>
      <c r="B128" s="57"/>
      <c r="C128" s="52">
        <f>'Individual Guest Orders'!D65</f>
        <v>0</v>
      </c>
      <c r="D128" s="53"/>
      <c r="E128" s="36"/>
      <c r="F128" s="56" t="s">
        <v>67</v>
      </c>
      <c r="G128" s="57"/>
      <c r="H128" s="52">
        <f>'Individual Guest Orders'!D66</f>
        <v>0</v>
      </c>
      <c r="I128" s="53"/>
      <c r="J128" s="36"/>
      <c r="K128" s="56" t="s">
        <v>67</v>
      </c>
      <c r="L128" s="57"/>
      <c r="M128" s="52">
        <f>'Individual Guest Orders'!D67</f>
        <v>0</v>
      </c>
      <c r="N128" s="53"/>
      <c r="O128" s="36"/>
      <c r="P128" s="36"/>
      <c r="Q128" s="36"/>
      <c r="R128" s="36"/>
      <c r="S128" s="36"/>
      <c r="T128" s="36"/>
      <c r="U128" s="36"/>
    </row>
    <row r="129" spans="1:21">
      <c r="A129" s="56" t="s">
        <v>69</v>
      </c>
      <c r="B129" s="57"/>
      <c r="C129" s="52">
        <f>'Individual Guest Orders'!E65</f>
        <v>0</v>
      </c>
      <c r="D129" s="53"/>
      <c r="E129" s="36"/>
      <c r="F129" s="56" t="s">
        <v>69</v>
      </c>
      <c r="G129" s="57"/>
      <c r="H129" s="52">
        <f>'Individual Guest Orders'!E66</f>
        <v>0</v>
      </c>
      <c r="I129" s="53"/>
      <c r="J129" s="36"/>
      <c r="K129" s="56" t="s">
        <v>69</v>
      </c>
      <c r="L129" s="57"/>
      <c r="M129" s="52">
        <f>'Individual Guest Orders'!E67</f>
        <v>0</v>
      </c>
      <c r="N129" s="53"/>
      <c r="O129" s="36"/>
      <c r="P129" s="36"/>
      <c r="Q129" s="36"/>
      <c r="R129" s="36"/>
      <c r="S129" s="36"/>
      <c r="T129" s="36"/>
      <c r="U129" s="36"/>
    </row>
    <row r="130" spans="1:21">
      <c r="A130" s="47" t="s">
        <v>68</v>
      </c>
      <c r="B130" s="48"/>
      <c r="C130" s="54">
        <f>'Individual Guest Orders'!F65</f>
        <v>0</v>
      </c>
      <c r="D130" s="55"/>
      <c r="E130" s="36"/>
      <c r="F130" s="47" t="s">
        <v>68</v>
      </c>
      <c r="G130" s="48"/>
      <c r="H130" s="54">
        <f>'Individual Guest Orders'!F66</f>
        <v>0</v>
      </c>
      <c r="I130" s="55"/>
      <c r="J130" s="36"/>
      <c r="K130" s="47" t="s">
        <v>68</v>
      </c>
      <c r="L130" s="48"/>
      <c r="M130" s="54">
        <f>'Individual Guest Orders'!F67</f>
        <v>0</v>
      </c>
      <c r="N130" s="55"/>
      <c r="O130" s="36"/>
      <c r="P130" s="36"/>
      <c r="Q130" s="36"/>
      <c r="R130" s="36"/>
      <c r="S130" s="36"/>
      <c r="T130" s="36"/>
      <c r="U130" s="36"/>
    </row>
    <row r="131" spans="1:2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>
      <c r="A135" s="49">
        <f>'Individual Guest Orders'!B68</f>
        <v>0</v>
      </c>
      <c r="B135" s="50"/>
      <c r="C135" s="50"/>
      <c r="D135" s="51"/>
      <c r="E135" s="36"/>
      <c r="F135" s="49">
        <f>'Individual Guest Orders'!B69</f>
        <v>0</v>
      </c>
      <c r="G135" s="50"/>
      <c r="H135" s="50"/>
      <c r="I135" s="51"/>
      <c r="J135" s="36"/>
      <c r="K135" s="49">
        <f>'Individual Guest Orders'!B70</f>
        <v>0</v>
      </c>
      <c r="L135" s="50"/>
      <c r="M135" s="50"/>
      <c r="N135" s="51"/>
      <c r="O135" s="36"/>
      <c r="P135" s="36"/>
      <c r="Q135" s="36"/>
      <c r="R135" s="36"/>
      <c r="S135" s="36"/>
      <c r="T135" s="36"/>
      <c r="U135" s="36"/>
    </row>
    <row r="136" spans="1:21">
      <c r="A136" s="56" t="s">
        <v>66</v>
      </c>
      <c r="B136" s="57"/>
      <c r="C136" s="52">
        <f>'Individual Guest Orders'!C68</f>
        <v>0</v>
      </c>
      <c r="D136" s="53"/>
      <c r="E136" s="36"/>
      <c r="F136" s="56" t="s">
        <v>66</v>
      </c>
      <c r="G136" s="57"/>
      <c r="H136" s="52">
        <f>'Individual Guest Orders'!C69</f>
        <v>0</v>
      </c>
      <c r="I136" s="53"/>
      <c r="J136" s="36"/>
      <c r="K136" s="56" t="s">
        <v>66</v>
      </c>
      <c r="L136" s="57"/>
      <c r="M136" s="52">
        <f>'Individual Guest Orders'!C70</f>
        <v>0</v>
      </c>
      <c r="N136" s="53"/>
      <c r="O136" s="36"/>
      <c r="P136" s="36"/>
      <c r="Q136" s="36"/>
      <c r="R136" s="36"/>
      <c r="S136" s="36"/>
      <c r="T136" s="36"/>
      <c r="U136" s="36"/>
    </row>
    <row r="137" spans="1:21">
      <c r="A137" s="56" t="s">
        <v>67</v>
      </c>
      <c r="B137" s="57"/>
      <c r="C137" s="52">
        <f>'Individual Guest Orders'!D68</f>
        <v>0</v>
      </c>
      <c r="D137" s="53"/>
      <c r="E137" s="36"/>
      <c r="F137" s="56" t="s">
        <v>67</v>
      </c>
      <c r="G137" s="57"/>
      <c r="H137" s="52">
        <f>'Individual Guest Orders'!D69</f>
        <v>0</v>
      </c>
      <c r="I137" s="53"/>
      <c r="J137" s="36"/>
      <c r="K137" s="56" t="s">
        <v>67</v>
      </c>
      <c r="L137" s="57"/>
      <c r="M137" s="52">
        <f>'Individual Guest Orders'!D70</f>
        <v>0</v>
      </c>
      <c r="N137" s="53"/>
      <c r="O137" s="36"/>
      <c r="P137" s="36"/>
      <c r="Q137" s="36"/>
      <c r="R137" s="36"/>
      <c r="S137" s="36"/>
      <c r="T137" s="36"/>
      <c r="U137" s="36"/>
    </row>
    <row r="138" spans="1:21">
      <c r="A138" s="56" t="s">
        <v>69</v>
      </c>
      <c r="B138" s="57"/>
      <c r="C138" s="52">
        <f>'Individual Guest Orders'!E68</f>
        <v>0</v>
      </c>
      <c r="D138" s="53"/>
      <c r="E138" s="36"/>
      <c r="F138" s="56" t="s">
        <v>69</v>
      </c>
      <c r="G138" s="57"/>
      <c r="H138" s="52">
        <f>'Individual Guest Orders'!E69</f>
        <v>0</v>
      </c>
      <c r="I138" s="53"/>
      <c r="J138" s="36"/>
      <c r="K138" s="56" t="s">
        <v>69</v>
      </c>
      <c r="L138" s="57"/>
      <c r="M138" s="52">
        <f>'Individual Guest Orders'!E70</f>
        <v>0</v>
      </c>
      <c r="N138" s="53"/>
      <c r="O138" s="36"/>
      <c r="P138" s="36"/>
      <c r="Q138" s="36"/>
      <c r="R138" s="36"/>
      <c r="S138" s="36"/>
      <c r="T138" s="36"/>
      <c r="U138" s="36"/>
    </row>
    <row r="139" spans="1:21">
      <c r="A139" s="47" t="s">
        <v>68</v>
      </c>
      <c r="B139" s="48"/>
      <c r="C139" s="54">
        <f>'Individual Guest Orders'!F68</f>
        <v>0</v>
      </c>
      <c r="D139" s="55"/>
      <c r="E139" s="36"/>
      <c r="F139" s="47" t="s">
        <v>68</v>
      </c>
      <c r="G139" s="48"/>
      <c r="H139" s="54">
        <f>'Individual Guest Orders'!F69</f>
        <v>0</v>
      </c>
      <c r="I139" s="55"/>
      <c r="J139" s="36"/>
      <c r="K139" s="47" t="s">
        <v>68</v>
      </c>
      <c r="L139" s="48"/>
      <c r="M139" s="54">
        <f>'Individual Guest Orders'!F70</f>
        <v>0</v>
      </c>
      <c r="N139" s="55"/>
      <c r="O139" s="36"/>
      <c r="P139" s="36"/>
      <c r="Q139" s="36"/>
      <c r="R139" s="36"/>
      <c r="S139" s="36"/>
      <c r="T139" s="36"/>
      <c r="U139" s="36"/>
    </row>
    <row r="140" spans="1:2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>
      <c r="A141" s="49">
        <f>'Individual Guest Orders'!B71</f>
        <v>0</v>
      </c>
      <c r="B141" s="50"/>
      <c r="C141" s="50"/>
      <c r="D141" s="51"/>
      <c r="E141" s="36"/>
      <c r="F141" s="49">
        <f>'Individual Guest Orders'!B72</f>
        <v>0</v>
      </c>
      <c r="G141" s="50"/>
      <c r="H141" s="50"/>
      <c r="I141" s="51"/>
      <c r="J141" s="36"/>
      <c r="K141" s="49">
        <f>'Individual Guest Orders'!B73</f>
        <v>0</v>
      </c>
      <c r="L141" s="50"/>
      <c r="M141" s="50"/>
      <c r="N141" s="51"/>
      <c r="O141" s="36"/>
      <c r="P141" s="36"/>
      <c r="Q141" s="36"/>
      <c r="R141" s="36"/>
      <c r="S141" s="36"/>
      <c r="T141" s="36"/>
      <c r="U141" s="36"/>
    </row>
    <row r="142" spans="1:21">
      <c r="A142" s="56" t="s">
        <v>66</v>
      </c>
      <c r="B142" s="57"/>
      <c r="C142" s="52">
        <f>'Individual Guest Orders'!C71</f>
        <v>0</v>
      </c>
      <c r="D142" s="53"/>
      <c r="E142" s="36"/>
      <c r="F142" s="56" t="s">
        <v>66</v>
      </c>
      <c r="G142" s="57"/>
      <c r="H142" s="52">
        <f>'Individual Guest Orders'!C72</f>
        <v>0</v>
      </c>
      <c r="I142" s="53"/>
      <c r="J142" s="36"/>
      <c r="K142" s="56" t="s">
        <v>66</v>
      </c>
      <c r="L142" s="57"/>
      <c r="M142" s="52">
        <f>'Individual Guest Orders'!C73</f>
        <v>0</v>
      </c>
      <c r="N142" s="53"/>
      <c r="O142" s="36"/>
      <c r="P142" s="36"/>
      <c r="Q142" s="36"/>
      <c r="R142" s="36"/>
      <c r="S142" s="36"/>
      <c r="T142" s="36"/>
      <c r="U142" s="36"/>
    </row>
    <row r="143" spans="1:21">
      <c r="A143" s="56" t="s">
        <v>67</v>
      </c>
      <c r="B143" s="57"/>
      <c r="C143" s="52">
        <f>'Individual Guest Orders'!D71</f>
        <v>0</v>
      </c>
      <c r="D143" s="53"/>
      <c r="E143" s="36"/>
      <c r="F143" s="56" t="s">
        <v>67</v>
      </c>
      <c r="G143" s="57"/>
      <c r="H143" s="52">
        <f>'Individual Guest Orders'!D72</f>
        <v>0</v>
      </c>
      <c r="I143" s="53"/>
      <c r="J143" s="36"/>
      <c r="K143" s="56" t="s">
        <v>67</v>
      </c>
      <c r="L143" s="57"/>
      <c r="M143" s="52">
        <f>'Individual Guest Orders'!D73</f>
        <v>0</v>
      </c>
      <c r="N143" s="53"/>
      <c r="O143" s="36"/>
      <c r="P143" s="36"/>
      <c r="Q143" s="36"/>
      <c r="R143" s="36"/>
      <c r="S143" s="36"/>
      <c r="T143" s="36"/>
      <c r="U143" s="36"/>
    </row>
    <row r="144" spans="1:21">
      <c r="A144" s="56" t="s">
        <v>69</v>
      </c>
      <c r="B144" s="57"/>
      <c r="C144" s="52">
        <f>'Individual Guest Orders'!E71</f>
        <v>0</v>
      </c>
      <c r="D144" s="53"/>
      <c r="E144" s="36"/>
      <c r="F144" s="56" t="s">
        <v>69</v>
      </c>
      <c r="G144" s="57"/>
      <c r="H144" s="52">
        <f>'Individual Guest Orders'!E72</f>
        <v>0</v>
      </c>
      <c r="I144" s="53"/>
      <c r="J144" s="36"/>
      <c r="K144" s="56" t="s">
        <v>69</v>
      </c>
      <c r="L144" s="57"/>
      <c r="M144" s="52">
        <f>'Individual Guest Orders'!E73</f>
        <v>0</v>
      </c>
      <c r="N144" s="53"/>
      <c r="O144" s="36"/>
      <c r="P144" s="36"/>
      <c r="Q144" s="36"/>
      <c r="R144" s="36"/>
      <c r="S144" s="36"/>
      <c r="T144" s="36"/>
      <c r="U144" s="36"/>
    </row>
    <row r="145" spans="1:21">
      <c r="A145" s="47" t="s">
        <v>68</v>
      </c>
      <c r="B145" s="48"/>
      <c r="C145" s="54">
        <f>'Individual Guest Orders'!F71</f>
        <v>0</v>
      </c>
      <c r="D145" s="55"/>
      <c r="E145" s="36"/>
      <c r="F145" s="47" t="s">
        <v>68</v>
      </c>
      <c r="G145" s="48"/>
      <c r="H145" s="54">
        <f>'Individual Guest Orders'!F72</f>
        <v>0</v>
      </c>
      <c r="I145" s="55"/>
      <c r="J145" s="36"/>
      <c r="K145" s="47" t="s">
        <v>68</v>
      </c>
      <c r="L145" s="48"/>
      <c r="M145" s="54">
        <f>'Individual Guest Orders'!F73</f>
        <v>0</v>
      </c>
      <c r="N145" s="55"/>
      <c r="O145" s="36"/>
      <c r="P145" s="36"/>
      <c r="Q145" s="36"/>
      <c r="R145" s="36"/>
      <c r="S145" s="36"/>
      <c r="T145" s="36"/>
      <c r="U145" s="36"/>
    </row>
    <row r="146" spans="1:2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>
      <c r="A147" s="49">
        <f>'Individual Guest Orders'!B74</f>
        <v>0</v>
      </c>
      <c r="B147" s="50"/>
      <c r="C147" s="50"/>
      <c r="D147" s="51"/>
      <c r="E147" s="36"/>
      <c r="F147" s="49">
        <f>'Individual Guest Orders'!B75</f>
        <v>0</v>
      </c>
      <c r="G147" s="50"/>
      <c r="H147" s="50"/>
      <c r="I147" s="51"/>
      <c r="J147" s="36"/>
      <c r="K147" s="49">
        <f>'Individual Guest Orders'!B76</f>
        <v>0</v>
      </c>
      <c r="L147" s="50"/>
      <c r="M147" s="50"/>
      <c r="N147" s="51"/>
      <c r="O147" s="36"/>
      <c r="P147" s="36"/>
      <c r="Q147" s="36"/>
      <c r="R147" s="36"/>
      <c r="S147" s="36"/>
      <c r="T147" s="36"/>
      <c r="U147" s="36"/>
    </row>
    <row r="148" spans="1:21">
      <c r="A148" s="56" t="s">
        <v>66</v>
      </c>
      <c r="B148" s="57"/>
      <c r="C148" s="52">
        <f>'Individual Guest Orders'!C74</f>
        <v>0</v>
      </c>
      <c r="D148" s="53"/>
      <c r="E148" s="36"/>
      <c r="F148" s="56" t="s">
        <v>66</v>
      </c>
      <c r="G148" s="57"/>
      <c r="H148" s="52">
        <f>'Individual Guest Orders'!C75</f>
        <v>0</v>
      </c>
      <c r="I148" s="53"/>
      <c r="J148" s="36"/>
      <c r="K148" s="56" t="s">
        <v>66</v>
      </c>
      <c r="L148" s="57"/>
      <c r="M148" s="52">
        <f>'Individual Guest Orders'!C76</f>
        <v>0</v>
      </c>
      <c r="N148" s="53"/>
      <c r="O148" s="36"/>
      <c r="P148" s="36"/>
      <c r="Q148" s="36"/>
      <c r="R148" s="36"/>
      <c r="S148" s="36"/>
      <c r="T148" s="36"/>
      <c r="U148" s="36"/>
    </row>
    <row r="149" spans="1:21">
      <c r="A149" s="56" t="s">
        <v>67</v>
      </c>
      <c r="B149" s="57"/>
      <c r="C149" s="52">
        <f>'Individual Guest Orders'!D74</f>
        <v>0</v>
      </c>
      <c r="D149" s="53"/>
      <c r="E149" s="36"/>
      <c r="F149" s="56" t="s">
        <v>67</v>
      </c>
      <c r="G149" s="57"/>
      <c r="H149" s="52">
        <f>'Individual Guest Orders'!D75</f>
        <v>0</v>
      </c>
      <c r="I149" s="53"/>
      <c r="J149" s="36"/>
      <c r="K149" s="56" t="s">
        <v>67</v>
      </c>
      <c r="L149" s="57"/>
      <c r="M149" s="52">
        <f>'Individual Guest Orders'!D76</f>
        <v>0</v>
      </c>
      <c r="N149" s="53"/>
      <c r="O149" s="36"/>
      <c r="P149" s="36"/>
      <c r="Q149" s="36"/>
      <c r="R149" s="36"/>
      <c r="S149" s="36"/>
      <c r="T149" s="36"/>
      <c r="U149" s="36"/>
    </row>
    <row r="150" spans="1:21">
      <c r="A150" s="56" t="s">
        <v>69</v>
      </c>
      <c r="B150" s="57"/>
      <c r="C150" s="52">
        <f>'Individual Guest Orders'!E74</f>
        <v>0</v>
      </c>
      <c r="D150" s="53"/>
      <c r="E150" s="36"/>
      <c r="F150" s="56" t="s">
        <v>69</v>
      </c>
      <c r="G150" s="57"/>
      <c r="H150" s="52">
        <f>'Individual Guest Orders'!E75</f>
        <v>0</v>
      </c>
      <c r="I150" s="53"/>
      <c r="J150" s="36"/>
      <c r="K150" s="56" t="s">
        <v>69</v>
      </c>
      <c r="L150" s="57"/>
      <c r="M150" s="52">
        <f>'Individual Guest Orders'!E76</f>
        <v>0</v>
      </c>
      <c r="N150" s="53"/>
      <c r="O150" s="36"/>
      <c r="P150" s="36"/>
      <c r="Q150" s="36"/>
      <c r="R150" s="36"/>
      <c r="S150" s="36"/>
      <c r="T150" s="36"/>
      <c r="U150" s="36"/>
    </row>
    <row r="151" spans="1:21">
      <c r="A151" s="47" t="s">
        <v>68</v>
      </c>
      <c r="B151" s="48"/>
      <c r="C151" s="54">
        <f>'Individual Guest Orders'!F74</f>
        <v>0</v>
      </c>
      <c r="D151" s="55"/>
      <c r="E151" s="36"/>
      <c r="F151" s="47" t="s">
        <v>68</v>
      </c>
      <c r="G151" s="48"/>
      <c r="H151" s="54">
        <f>'Individual Guest Orders'!F75</f>
        <v>0</v>
      </c>
      <c r="I151" s="55"/>
      <c r="J151" s="36"/>
      <c r="K151" s="47" t="s">
        <v>68</v>
      </c>
      <c r="L151" s="48"/>
      <c r="M151" s="54">
        <f>'Individual Guest Orders'!F76</f>
        <v>0</v>
      </c>
      <c r="N151" s="55"/>
      <c r="O151" s="36"/>
      <c r="P151" s="36"/>
      <c r="Q151" s="36"/>
      <c r="R151" s="36"/>
      <c r="S151" s="36"/>
      <c r="T151" s="36"/>
      <c r="U151" s="36"/>
    </row>
    <row r="152" spans="1:2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>
      <c r="A153" s="49">
        <f>'Individual Guest Orders'!B77</f>
        <v>0</v>
      </c>
      <c r="B153" s="50"/>
      <c r="C153" s="50"/>
      <c r="D153" s="51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>
      <c r="A154" s="56" t="s">
        <v>66</v>
      </c>
      <c r="B154" s="57"/>
      <c r="C154" s="52">
        <f>'Individual Guest Orders'!C77</f>
        <v>0</v>
      </c>
      <c r="D154" s="5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>
      <c r="A155" s="56" t="s">
        <v>67</v>
      </c>
      <c r="B155" s="57"/>
      <c r="C155" s="52">
        <f>'Individual Guest Orders'!D77</f>
        <v>0</v>
      </c>
      <c r="D155" s="5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>
      <c r="A156" s="56" t="s">
        <v>69</v>
      </c>
      <c r="B156" s="57"/>
      <c r="C156" s="52">
        <f>'Individual Guest Orders'!E77</f>
        <v>0</v>
      </c>
      <c r="D156" s="5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>
      <c r="A157" s="47" t="s">
        <v>68</v>
      </c>
      <c r="B157" s="48"/>
      <c r="C157" s="54">
        <f>'Individual Guest Orders'!F77</f>
        <v>0</v>
      </c>
      <c r="D157" s="5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</sheetData>
  <sheetProtection algorithmName="SHA-512" hashValue="390ZSL+QNT+cj+/V6s3ZpjsDDLSz+ydP4MWYBIDB/YbLQk/2+DvgdS/nA8L/GdXD96HEzcBMq0y2Np0jRMBTiQ==" saltValue="8uD6gbOo43Sb5XVGCbxOZw==" spinCount="100000" sheet="1" objects="1" scenarios="1"/>
  <mergeCells count="631">
    <mergeCell ref="A157:B157"/>
    <mergeCell ref="C157:D157"/>
    <mergeCell ref="A155:B155"/>
    <mergeCell ref="A156:B156"/>
    <mergeCell ref="M150:N150"/>
    <mergeCell ref="A151:B151"/>
    <mergeCell ref="C151:D151"/>
    <mergeCell ref="F151:G151"/>
    <mergeCell ref="H151:I151"/>
    <mergeCell ref="K151:L151"/>
    <mergeCell ref="M151:N151"/>
    <mergeCell ref="C155:D155"/>
    <mergeCell ref="C156:D156"/>
    <mergeCell ref="C154:D154"/>
    <mergeCell ref="A153:D153"/>
    <mergeCell ref="A154:B154"/>
    <mergeCell ref="C150:D150"/>
    <mergeCell ref="K150:L150"/>
    <mergeCell ref="A150:B150"/>
    <mergeCell ref="F150:G150"/>
    <mergeCell ref="H150:I150"/>
    <mergeCell ref="A148:B148"/>
    <mergeCell ref="F148:G148"/>
    <mergeCell ref="H148:I148"/>
    <mergeCell ref="M148:N148"/>
    <mergeCell ref="A149:B149"/>
    <mergeCell ref="F149:G149"/>
    <mergeCell ref="H149:I149"/>
    <mergeCell ref="M149:N149"/>
    <mergeCell ref="A144:B144"/>
    <mergeCell ref="F144:G144"/>
    <mergeCell ref="H144:I144"/>
    <mergeCell ref="M144:N144"/>
    <mergeCell ref="A145:B145"/>
    <mergeCell ref="C145:D145"/>
    <mergeCell ref="F145:G145"/>
    <mergeCell ref="H145:I145"/>
    <mergeCell ref="K145:L145"/>
    <mergeCell ref="M145:N145"/>
    <mergeCell ref="C148:D148"/>
    <mergeCell ref="K148:L148"/>
    <mergeCell ref="C149:D149"/>
    <mergeCell ref="K149:L149"/>
    <mergeCell ref="A147:D147"/>
    <mergeCell ref="F147:I147"/>
    <mergeCell ref="M138:N138"/>
    <mergeCell ref="A139:B139"/>
    <mergeCell ref="C139:D139"/>
    <mergeCell ref="F139:G139"/>
    <mergeCell ref="H139:I139"/>
    <mergeCell ref="K139:L139"/>
    <mergeCell ref="M139:N139"/>
    <mergeCell ref="C138:D138"/>
    <mergeCell ref="K138:L138"/>
    <mergeCell ref="A138:B138"/>
    <mergeCell ref="F138:G138"/>
    <mergeCell ref="H138:I138"/>
    <mergeCell ref="A136:B136"/>
    <mergeCell ref="F136:G136"/>
    <mergeCell ref="H136:I136"/>
    <mergeCell ref="M136:N136"/>
    <mergeCell ref="A137:B137"/>
    <mergeCell ref="F137:G137"/>
    <mergeCell ref="H137:I137"/>
    <mergeCell ref="M137:N137"/>
    <mergeCell ref="A129:B129"/>
    <mergeCell ref="F129:G129"/>
    <mergeCell ref="H129:I129"/>
    <mergeCell ref="M129:N129"/>
    <mergeCell ref="A130:B130"/>
    <mergeCell ref="C130:D130"/>
    <mergeCell ref="F130:G130"/>
    <mergeCell ref="H130:I130"/>
    <mergeCell ref="K130:L130"/>
    <mergeCell ref="M130:N130"/>
    <mergeCell ref="C136:D136"/>
    <mergeCell ref="K136:L136"/>
    <mergeCell ref="C137:D137"/>
    <mergeCell ref="K137:L137"/>
    <mergeCell ref="A135:D135"/>
    <mergeCell ref="F135:I135"/>
    <mergeCell ref="M123:N123"/>
    <mergeCell ref="A124:B124"/>
    <mergeCell ref="C124:D124"/>
    <mergeCell ref="F124:G124"/>
    <mergeCell ref="H124:I124"/>
    <mergeCell ref="K124:L124"/>
    <mergeCell ref="M124:N124"/>
    <mergeCell ref="C123:D123"/>
    <mergeCell ref="K123:L123"/>
    <mergeCell ref="A123:B123"/>
    <mergeCell ref="F123:G123"/>
    <mergeCell ref="H123:I123"/>
    <mergeCell ref="A121:B121"/>
    <mergeCell ref="F121:G121"/>
    <mergeCell ref="H121:I121"/>
    <mergeCell ref="M121:N121"/>
    <mergeCell ref="A122:B122"/>
    <mergeCell ref="F122:G122"/>
    <mergeCell ref="H122:I122"/>
    <mergeCell ref="M122:N122"/>
    <mergeCell ref="A117:B117"/>
    <mergeCell ref="F117:G117"/>
    <mergeCell ref="H117:I117"/>
    <mergeCell ref="M117:N117"/>
    <mergeCell ref="A118:B118"/>
    <mergeCell ref="C118:D118"/>
    <mergeCell ref="F118:G118"/>
    <mergeCell ref="H118:I118"/>
    <mergeCell ref="K118:L118"/>
    <mergeCell ref="M118:N118"/>
    <mergeCell ref="C121:D121"/>
    <mergeCell ref="K121:L121"/>
    <mergeCell ref="C122:D122"/>
    <mergeCell ref="K122:L122"/>
    <mergeCell ref="A120:D120"/>
    <mergeCell ref="F120:I120"/>
    <mergeCell ref="M111:N111"/>
    <mergeCell ref="A112:B112"/>
    <mergeCell ref="C112:D112"/>
    <mergeCell ref="F112:G112"/>
    <mergeCell ref="H112:I112"/>
    <mergeCell ref="K112:L112"/>
    <mergeCell ref="M112:N112"/>
    <mergeCell ref="C111:D111"/>
    <mergeCell ref="K111:L111"/>
    <mergeCell ref="A111:B111"/>
    <mergeCell ref="F111:G111"/>
    <mergeCell ref="H111:I111"/>
    <mergeCell ref="A109:B109"/>
    <mergeCell ref="F109:G109"/>
    <mergeCell ref="H109:I109"/>
    <mergeCell ref="M109:N109"/>
    <mergeCell ref="A110:B110"/>
    <mergeCell ref="F110:G110"/>
    <mergeCell ref="H110:I110"/>
    <mergeCell ref="M110:N110"/>
    <mergeCell ref="A105:B105"/>
    <mergeCell ref="F105:G105"/>
    <mergeCell ref="H105:I105"/>
    <mergeCell ref="M105:N105"/>
    <mergeCell ref="A106:B106"/>
    <mergeCell ref="C106:D106"/>
    <mergeCell ref="F106:G106"/>
    <mergeCell ref="H106:I106"/>
    <mergeCell ref="K106:L106"/>
    <mergeCell ref="M106:N106"/>
    <mergeCell ref="C109:D109"/>
    <mergeCell ref="K109:L109"/>
    <mergeCell ref="C110:D110"/>
    <mergeCell ref="K110:L110"/>
    <mergeCell ref="A108:D108"/>
    <mergeCell ref="F108:I108"/>
    <mergeCell ref="M96:N96"/>
    <mergeCell ref="A97:B97"/>
    <mergeCell ref="C97:D97"/>
    <mergeCell ref="F97:G97"/>
    <mergeCell ref="H97:I97"/>
    <mergeCell ref="K97:L97"/>
    <mergeCell ref="M97:N97"/>
    <mergeCell ref="C96:D96"/>
    <mergeCell ref="K96:L96"/>
    <mergeCell ref="A96:B96"/>
    <mergeCell ref="F96:G96"/>
    <mergeCell ref="H96:I96"/>
    <mergeCell ref="A94:B94"/>
    <mergeCell ref="F94:G94"/>
    <mergeCell ref="H94:I94"/>
    <mergeCell ref="M94:N94"/>
    <mergeCell ref="A95:B95"/>
    <mergeCell ref="F95:G95"/>
    <mergeCell ref="H95:I95"/>
    <mergeCell ref="M95:N95"/>
    <mergeCell ref="A90:B90"/>
    <mergeCell ref="F90:G90"/>
    <mergeCell ref="H90:I90"/>
    <mergeCell ref="M90:N90"/>
    <mergeCell ref="A91:B91"/>
    <mergeCell ref="C91:D91"/>
    <mergeCell ref="F91:G91"/>
    <mergeCell ref="H91:I91"/>
    <mergeCell ref="K91:L91"/>
    <mergeCell ref="M91:N91"/>
    <mergeCell ref="C94:D94"/>
    <mergeCell ref="K94:L94"/>
    <mergeCell ref="C95:D95"/>
    <mergeCell ref="K95:L95"/>
    <mergeCell ref="A93:D93"/>
    <mergeCell ref="F93:I93"/>
    <mergeCell ref="M84:N84"/>
    <mergeCell ref="A85:B85"/>
    <mergeCell ref="C85:D85"/>
    <mergeCell ref="F85:G85"/>
    <mergeCell ref="H85:I85"/>
    <mergeCell ref="K85:L85"/>
    <mergeCell ref="M85:N85"/>
    <mergeCell ref="C84:D84"/>
    <mergeCell ref="K84:L84"/>
    <mergeCell ref="A84:B84"/>
    <mergeCell ref="F84:G84"/>
    <mergeCell ref="H84:I84"/>
    <mergeCell ref="A82:B82"/>
    <mergeCell ref="F82:G82"/>
    <mergeCell ref="H82:I82"/>
    <mergeCell ref="M82:N82"/>
    <mergeCell ref="A83:B83"/>
    <mergeCell ref="F83:G83"/>
    <mergeCell ref="H83:I83"/>
    <mergeCell ref="M83:N83"/>
    <mergeCell ref="A78:B78"/>
    <mergeCell ref="F78:G78"/>
    <mergeCell ref="H78:I78"/>
    <mergeCell ref="M78:N78"/>
    <mergeCell ref="A79:B79"/>
    <mergeCell ref="C79:D79"/>
    <mergeCell ref="F79:G79"/>
    <mergeCell ref="H79:I79"/>
    <mergeCell ref="K79:L79"/>
    <mergeCell ref="M79:N79"/>
    <mergeCell ref="C82:D82"/>
    <mergeCell ref="K82:L82"/>
    <mergeCell ref="C83:D83"/>
    <mergeCell ref="K83:L83"/>
    <mergeCell ref="A81:D81"/>
    <mergeCell ref="F81:I81"/>
    <mergeCell ref="M72:N72"/>
    <mergeCell ref="A73:B73"/>
    <mergeCell ref="C73:D73"/>
    <mergeCell ref="F73:G73"/>
    <mergeCell ref="H73:I73"/>
    <mergeCell ref="K73:L73"/>
    <mergeCell ref="M73:N73"/>
    <mergeCell ref="C72:D72"/>
    <mergeCell ref="K72:L72"/>
    <mergeCell ref="A72:B72"/>
    <mergeCell ref="F72:G72"/>
    <mergeCell ref="H72:I72"/>
    <mergeCell ref="A70:B70"/>
    <mergeCell ref="F70:G70"/>
    <mergeCell ref="H70:I70"/>
    <mergeCell ref="M70:N70"/>
    <mergeCell ref="A71:B71"/>
    <mergeCell ref="F71:G71"/>
    <mergeCell ref="H71:I71"/>
    <mergeCell ref="M71:N71"/>
    <mergeCell ref="A63:B63"/>
    <mergeCell ref="F63:G63"/>
    <mergeCell ref="H63:I63"/>
    <mergeCell ref="M63:N63"/>
    <mergeCell ref="A64:B64"/>
    <mergeCell ref="C64:D64"/>
    <mergeCell ref="F64:G64"/>
    <mergeCell ref="H64:I64"/>
    <mergeCell ref="K64:L64"/>
    <mergeCell ref="M64:N64"/>
    <mergeCell ref="C70:D70"/>
    <mergeCell ref="K70:L70"/>
    <mergeCell ref="C71:D71"/>
    <mergeCell ref="K71:L71"/>
    <mergeCell ref="A69:D69"/>
    <mergeCell ref="F69:I69"/>
    <mergeCell ref="M57:N57"/>
    <mergeCell ref="A58:B58"/>
    <mergeCell ref="C58:D58"/>
    <mergeCell ref="F58:G58"/>
    <mergeCell ref="H58:I58"/>
    <mergeCell ref="K58:L58"/>
    <mergeCell ref="M58:N58"/>
    <mergeCell ref="C57:D57"/>
    <mergeCell ref="K57:L57"/>
    <mergeCell ref="A57:B57"/>
    <mergeCell ref="F57:G57"/>
    <mergeCell ref="H57:I57"/>
    <mergeCell ref="A55:B55"/>
    <mergeCell ref="F55:G55"/>
    <mergeCell ref="H55:I55"/>
    <mergeCell ref="M55:N55"/>
    <mergeCell ref="A56:B56"/>
    <mergeCell ref="F56:G56"/>
    <mergeCell ref="H56:I56"/>
    <mergeCell ref="M56:N56"/>
    <mergeCell ref="A51:B51"/>
    <mergeCell ref="F51:G51"/>
    <mergeCell ref="H51:I51"/>
    <mergeCell ref="M51:N51"/>
    <mergeCell ref="A52:B52"/>
    <mergeCell ref="C52:D52"/>
    <mergeCell ref="F52:G52"/>
    <mergeCell ref="H52:I52"/>
    <mergeCell ref="K52:L52"/>
    <mergeCell ref="M52:N52"/>
    <mergeCell ref="C55:D55"/>
    <mergeCell ref="K55:L55"/>
    <mergeCell ref="C56:D56"/>
    <mergeCell ref="K56:L56"/>
    <mergeCell ref="A54:D54"/>
    <mergeCell ref="F54:I54"/>
    <mergeCell ref="M45:N45"/>
    <mergeCell ref="A46:B46"/>
    <mergeCell ref="C46:D46"/>
    <mergeCell ref="F46:G46"/>
    <mergeCell ref="H46:I46"/>
    <mergeCell ref="K46:L46"/>
    <mergeCell ref="M46:N46"/>
    <mergeCell ref="C45:D45"/>
    <mergeCell ref="K45:L45"/>
    <mergeCell ref="A45:B45"/>
    <mergeCell ref="F45:G45"/>
    <mergeCell ref="H45:I45"/>
    <mergeCell ref="A43:B43"/>
    <mergeCell ref="F43:G43"/>
    <mergeCell ref="H43:I43"/>
    <mergeCell ref="M43:N43"/>
    <mergeCell ref="A44:B44"/>
    <mergeCell ref="F44:G44"/>
    <mergeCell ref="H44:I44"/>
    <mergeCell ref="M44:N44"/>
    <mergeCell ref="A39:B39"/>
    <mergeCell ref="F39:G39"/>
    <mergeCell ref="H39:I39"/>
    <mergeCell ref="M39:N39"/>
    <mergeCell ref="A40:B40"/>
    <mergeCell ref="C40:D40"/>
    <mergeCell ref="F40:G40"/>
    <mergeCell ref="H40:I40"/>
    <mergeCell ref="K40:L40"/>
    <mergeCell ref="M40:N40"/>
    <mergeCell ref="C43:D43"/>
    <mergeCell ref="K43:L43"/>
    <mergeCell ref="C44:D44"/>
    <mergeCell ref="K44:L44"/>
    <mergeCell ref="A42:D42"/>
    <mergeCell ref="F42:I42"/>
    <mergeCell ref="A30:B30"/>
    <mergeCell ref="F30:G30"/>
    <mergeCell ref="H30:I30"/>
    <mergeCell ref="M30:N30"/>
    <mergeCell ref="A31:B31"/>
    <mergeCell ref="F31:G31"/>
    <mergeCell ref="H31:I31"/>
    <mergeCell ref="M31:N31"/>
    <mergeCell ref="C30:D30"/>
    <mergeCell ref="K30:L30"/>
    <mergeCell ref="C31:D31"/>
    <mergeCell ref="K31:L31"/>
    <mergeCell ref="A28:B28"/>
    <mergeCell ref="F28:G28"/>
    <mergeCell ref="H28:I28"/>
    <mergeCell ref="M28:N28"/>
    <mergeCell ref="A29:B29"/>
    <mergeCell ref="F29:G29"/>
    <mergeCell ref="H29:I29"/>
    <mergeCell ref="M29:N29"/>
    <mergeCell ref="A24:B24"/>
    <mergeCell ref="F24:G24"/>
    <mergeCell ref="H24:I24"/>
    <mergeCell ref="M24:N24"/>
    <mergeCell ref="A25:B25"/>
    <mergeCell ref="F25:G25"/>
    <mergeCell ref="H25:I25"/>
    <mergeCell ref="M25:N25"/>
    <mergeCell ref="C28:D28"/>
    <mergeCell ref="K28:L28"/>
    <mergeCell ref="C29:D29"/>
    <mergeCell ref="K29:L29"/>
    <mergeCell ref="C25:D25"/>
    <mergeCell ref="K25:L25"/>
    <mergeCell ref="A27:D27"/>
    <mergeCell ref="F27:I27"/>
    <mergeCell ref="A18:B18"/>
    <mergeCell ref="F18:G18"/>
    <mergeCell ref="H18:I18"/>
    <mergeCell ref="M18:N18"/>
    <mergeCell ref="A19:B19"/>
    <mergeCell ref="F19:G19"/>
    <mergeCell ref="H19:I19"/>
    <mergeCell ref="M19:N19"/>
    <mergeCell ref="C18:D18"/>
    <mergeCell ref="K18:L18"/>
    <mergeCell ref="C19:D19"/>
    <mergeCell ref="K19:L19"/>
    <mergeCell ref="H7:I7"/>
    <mergeCell ref="K4:L4"/>
    <mergeCell ref="K5:L5"/>
    <mergeCell ref="K6:L6"/>
    <mergeCell ref="A16:B16"/>
    <mergeCell ref="F16:G16"/>
    <mergeCell ref="H16:I16"/>
    <mergeCell ref="M16:N16"/>
    <mergeCell ref="A17:B17"/>
    <mergeCell ref="F17:G17"/>
    <mergeCell ref="H17:I17"/>
    <mergeCell ref="M17:N17"/>
    <mergeCell ref="A12:B12"/>
    <mergeCell ref="F12:G12"/>
    <mergeCell ref="H12:I12"/>
    <mergeCell ref="M12:N12"/>
    <mergeCell ref="A13:B13"/>
    <mergeCell ref="F13:G13"/>
    <mergeCell ref="H13:I13"/>
    <mergeCell ref="M13:N13"/>
    <mergeCell ref="C16:D16"/>
    <mergeCell ref="K16:L16"/>
    <mergeCell ref="C17:D17"/>
    <mergeCell ref="K17:L17"/>
    <mergeCell ref="K147:N147"/>
    <mergeCell ref="C143:D143"/>
    <mergeCell ref="K143:L143"/>
    <mergeCell ref="C144:D144"/>
    <mergeCell ref="K144:L144"/>
    <mergeCell ref="C142:D142"/>
    <mergeCell ref="K142:L142"/>
    <mergeCell ref="A141:D141"/>
    <mergeCell ref="F141:I141"/>
    <mergeCell ref="K141:N141"/>
    <mergeCell ref="A142:B142"/>
    <mergeCell ref="F142:G142"/>
    <mergeCell ref="H142:I142"/>
    <mergeCell ref="M142:N142"/>
    <mergeCell ref="A143:B143"/>
    <mergeCell ref="F143:G143"/>
    <mergeCell ref="H143:I143"/>
    <mergeCell ref="M143:N143"/>
    <mergeCell ref="K135:N135"/>
    <mergeCell ref="C128:D128"/>
    <mergeCell ref="K128:L128"/>
    <mergeCell ref="C129:D129"/>
    <mergeCell ref="K129:L129"/>
    <mergeCell ref="C127:D127"/>
    <mergeCell ref="K127:L127"/>
    <mergeCell ref="A126:D126"/>
    <mergeCell ref="F126:I126"/>
    <mergeCell ref="K126:N126"/>
    <mergeCell ref="A127:B127"/>
    <mergeCell ref="F127:G127"/>
    <mergeCell ref="H127:I127"/>
    <mergeCell ref="M127:N127"/>
    <mergeCell ref="A128:B128"/>
    <mergeCell ref="F128:G128"/>
    <mergeCell ref="H128:I128"/>
    <mergeCell ref="M128:N128"/>
    <mergeCell ref="K120:N120"/>
    <mergeCell ref="C116:D116"/>
    <mergeCell ref="K116:L116"/>
    <mergeCell ref="C117:D117"/>
    <mergeCell ref="K117:L117"/>
    <mergeCell ref="C115:D115"/>
    <mergeCell ref="K115:L115"/>
    <mergeCell ref="A114:D114"/>
    <mergeCell ref="F114:I114"/>
    <mergeCell ref="K114:N114"/>
    <mergeCell ref="A115:B115"/>
    <mergeCell ref="F115:G115"/>
    <mergeCell ref="H115:I115"/>
    <mergeCell ref="M115:N115"/>
    <mergeCell ref="A116:B116"/>
    <mergeCell ref="F116:G116"/>
    <mergeCell ref="H116:I116"/>
    <mergeCell ref="M116:N116"/>
    <mergeCell ref="K108:N108"/>
    <mergeCell ref="C104:D104"/>
    <mergeCell ref="K104:L104"/>
    <mergeCell ref="C105:D105"/>
    <mergeCell ref="K105:L105"/>
    <mergeCell ref="C103:D103"/>
    <mergeCell ref="K103:L103"/>
    <mergeCell ref="A102:D102"/>
    <mergeCell ref="F102:I102"/>
    <mergeCell ref="K102:N102"/>
    <mergeCell ref="A103:B103"/>
    <mergeCell ref="F103:G103"/>
    <mergeCell ref="H103:I103"/>
    <mergeCell ref="M103:N103"/>
    <mergeCell ref="A104:B104"/>
    <mergeCell ref="F104:G104"/>
    <mergeCell ref="H104:I104"/>
    <mergeCell ref="M104:N104"/>
    <mergeCell ref="K93:N93"/>
    <mergeCell ref="C89:D89"/>
    <mergeCell ref="K89:L89"/>
    <mergeCell ref="C90:D90"/>
    <mergeCell ref="K90:L90"/>
    <mergeCell ref="C88:D88"/>
    <mergeCell ref="K88:L88"/>
    <mergeCell ref="A87:D87"/>
    <mergeCell ref="F87:I87"/>
    <mergeCell ref="K87:N87"/>
    <mergeCell ref="A88:B88"/>
    <mergeCell ref="F88:G88"/>
    <mergeCell ref="H88:I88"/>
    <mergeCell ref="M88:N88"/>
    <mergeCell ref="A89:B89"/>
    <mergeCell ref="F89:G89"/>
    <mergeCell ref="H89:I89"/>
    <mergeCell ref="M89:N89"/>
    <mergeCell ref="K81:N81"/>
    <mergeCell ref="C77:D77"/>
    <mergeCell ref="K77:L77"/>
    <mergeCell ref="C78:D78"/>
    <mergeCell ref="K78:L78"/>
    <mergeCell ref="C76:D76"/>
    <mergeCell ref="K76:L76"/>
    <mergeCell ref="A75:D75"/>
    <mergeCell ref="F75:I75"/>
    <mergeCell ref="K75:N75"/>
    <mergeCell ref="A76:B76"/>
    <mergeCell ref="F76:G76"/>
    <mergeCell ref="H76:I76"/>
    <mergeCell ref="M76:N76"/>
    <mergeCell ref="A77:B77"/>
    <mergeCell ref="F77:G77"/>
    <mergeCell ref="H77:I77"/>
    <mergeCell ref="M77:N77"/>
    <mergeCell ref="K69:N69"/>
    <mergeCell ref="C62:D62"/>
    <mergeCell ref="K62:L62"/>
    <mergeCell ref="C63:D63"/>
    <mergeCell ref="K63:L63"/>
    <mergeCell ref="C61:D61"/>
    <mergeCell ref="K61:L61"/>
    <mergeCell ref="A60:D60"/>
    <mergeCell ref="F60:I60"/>
    <mergeCell ref="K60:N60"/>
    <mergeCell ref="A61:B61"/>
    <mergeCell ref="F61:G61"/>
    <mergeCell ref="H61:I61"/>
    <mergeCell ref="M61:N61"/>
    <mergeCell ref="A62:B62"/>
    <mergeCell ref="F62:G62"/>
    <mergeCell ref="H62:I62"/>
    <mergeCell ref="M62:N62"/>
    <mergeCell ref="K54:N54"/>
    <mergeCell ref="C50:D50"/>
    <mergeCell ref="K50:L50"/>
    <mergeCell ref="C51:D51"/>
    <mergeCell ref="K51:L51"/>
    <mergeCell ref="C49:D49"/>
    <mergeCell ref="K49:L49"/>
    <mergeCell ref="A48:D48"/>
    <mergeCell ref="F48:I48"/>
    <mergeCell ref="K48:N48"/>
    <mergeCell ref="A49:B49"/>
    <mergeCell ref="F49:G49"/>
    <mergeCell ref="H49:I49"/>
    <mergeCell ref="M49:N49"/>
    <mergeCell ref="A50:B50"/>
    <mergeCell ref="F50:G50"/>
    <mergeCell ref="H50:I50"/>
    <mergeCell ref="M50:N50"/>
    <mergeCell ref="K42:N42"/>
    <mergeCell ref="C38:D38"/>
    <mergeCell ref="K38:L38"/>
    <mergeCell ref="C39:D39"/>
    <mergeCell ref="K39:L39"/>
    <mergeCell ref="C37:D37"/>
    <mergeCell ref="K37:L37"/>
    <mergeCell ref="A36:D36"/>
    <mergeCell ref="F36:I36"/>
    <mergeCell ref="K36:N36"/>
    <mergeCell ref="A37:B37"/>
    <mergeCell ref="F37:G37"/>
    <mergeCell ref="H37:I37"/>
    <mergeCell ref="M37:N37"/>
    <mergeCell ref="A38:B38"/>
    <mergeCell ref="F38:G38"/>
    <mergeCell ref="H38:I38"/>
    <mergeCell ref="M38:N38"/>
    <mergeCell ref="K27:N27"/>
    <mergeCell ref="C23:D23"/>
    <mergeCell ref="K23:L23"/>
    <mergeCell ref="C24:D24"/>
    <mergeCell ref="K24:L24"/>
    <mergeCell ref="C22:D22"/>
    <mergeCell ref="K22:L22"/>
    <mergeCell ref="A21:D21"/>
    <mergeCell ref="F21:I21"/>
    <mergeCell ref="K21:N21"/>
    <mergeCell ref="A22:B22"/>
    <mergeCell ref="F22:G22"/>
    <mergeCell ref="H22:I22"/>
    <mergeCell ref="M22:N22"/>
    <mergeCell ref="A23:B23"/>
    <mergeCell ref="F23:G23"/>
    <mergeCell ref="H23:I23"/>
    <mergeCell ref="M23:N23"/>
    <mergeCell ref="K15:N15"/>
    <mergeCell ref="C11:D11"/>
    <mergeCell ref="K11:L11"/>
    <mergeCell ref="C12:D12"/>
    <mergeCell ref="K12:L12"/>
    <mergeCell ref="C10:D10"/>
    <mergeCell ref="K10:L10"/>
    <mergeCell ref="A9:D9"/>
    <mergeCell ref="F9:I9"/>
    <mergeCell ref="K9:N9"/>
    <mergeCell ref="A10:B10"/>
    <mergeCell ref="F10:G10"/>
    <mergeCell ref="H10:I10"/>
    <mergeCell ref="M10:N10"/>
    <mergeCell ref="A11:B11"/>
    <mergeCell ref="F11:G11"/>
    <mergeCell ref="H11:I11"/>
    <mergeCell ref="M11:N11"/>
    <mergeCell ref="C13:D13"/>
    <mergeCell ref="K13:L13"/>
    <mergeCell ref="A15:D15"/>
    <mergeCell ref="F15:I15"/>
    <mergeCell ref="A1:N1"/>
    <mergeCell ref="K7:L7"/>
    <mergeCell ref="K3:N3"/>
    <mergeCell ref="M4:N4"/>
    <mergeCell ref="M5:N5"/>
    <mergeCell ref="C4:D4"/>
    <mergeCell ref="C5:D5"/>
    <mergeCell ref="C6:D6"/>
    <mergeCell ref="C7:D7"/>
    <mergeCell ref="M6:N6"/>
    <mergeCell ref="M7:N7"/>
    <mergeCell ref="A3:D3"/>
    <mergeCell ref="A4:B4"/>
    <mergeCell ref="A5:B5"/>
    <mergeCell ref="A6:B6"/>
    <mergeCell ref="A7:B7"/>
    <mergeCell ref="F3:I3"/>
    <mergeCell ref="F4:G4"/>
    <mergeCell ref="H4:I4"/>
    <mergeCell ref="F5:G5"/>
    <mergeCell ref="H5:I5"/>
    <mergeCell ref="F6:G6"/>
    <mergeCell ref="H6:I6"/>
    <mergeCell ref="F7:G7"/>
  </mergeCells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tabSelected="1" topLeftCell="A14" zoomScale="85" zoomScaleNormal="85" workbookViewId="0">
      <selection activeCell="G24" sqref="G24"/>
    </sheetView>
  </sheetViews>
  <sheetFormatPr defaultColWidth="9" defaultRowHeight="15"/>
  <cols>
    <col min="1" max="1" width="14.140625" customWidth="1"/>
    <col min="3" max="3" width="18.28515625" customWidth="1"/>
    <col min="7" max="7" width="24.140625" customWidth="1"/>
    <col min="8" max="8" width="9.7109375" customWidth="1"/>
    <col min="9" max="9" width="13.42578125" customWidth="1"/>
  </cols>
  <sheetData>
    <row r="1" spans="1:10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1"/>
    </row>
    <row r="4" spans="1:10">
      <c r="A4" s="4" t="s">
        <v>29</v>
      </c>
      <c r="B4" s="82">
        <f>'Individual Guest Orders'!B4:B4</f>
        <v>0</v>
      </c>
      <c r="C4" s="83"/>
      <c r="D4" s="4" t="s">
        <v>32</v>
      </c>
      <c r="E4" s="84">
        <f>'Individual Guest Orders'!D4</f>
        <v>0</v>
      </c>
      <c r="F4" s="84"/>
      <c r="G4" s="4" t="s">
        <v>33</v>
      </c>
      <c r="H4" s="5">
        <f>'Individual Guest Orders'!G4</f>
        <v>0</v>
      </c>
      <c r="I4" s="4" t="s">
        <v>34</v>
      </c>
      <c r="J4" s="5">
        <f>'Individual Guest Orders'!I4</f>
        <v>0</v>
      </c>
    </row>
    <row r="5" spans="1:10">
      <c r="A5" s="4" t="s">
        <v>30</v>
      </c>
      <c r="B5" s="85">
        <f>'Individual Guest Orders'!B5:B5</f>
        <v>0</v>
      </c>
      <c r="C5" s="86"/>
      <c r="D5" s="4" t="s">
        <v>31</v>
      </c>
      <c r="E5" s="87">
        <f>'Individual Guest Orders'!D5</f>
        <v>0</v>
      </c>
      <c r="F5" s="87"/>
      <c r="G5" s="87"/>
      <c r="H5" s="87"/>
      <c r="I5" s="6"/>
      <c r="J5" s="6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59" t="s">
        <v>38</v>
      </c>
      <c r="B7" s="60"/>
      <c r="C7" s="60"/>
      <c r="D7" s="60"/>
      <c r="E7" s="61"/>
      <c r="F7" s="8"/>
      <c r="G7" s="68" t="s">
        <v>0</v>
      </c>
      <c r="H7" s="68"/>
      <c r="I7" s="68"/>
      <c r="J7" s="68"/>
    </row>
    <row r="8" spans="1:10">
      <c r="A8" s="19" t="s">
        <v>35</v>
      </c>
      <c r="B8" s="19" t="s">
        <v>15</v>
      </c>
      <c r="C8" s="19" t="s">
        <v>36</v>
      </c>
      <c r="D8" s="69" t="s">
        <v>37</v>
      </c>
      <c r="E8" s="70"/>
      <c r="F8" s="8"/>
      <c r="G8" s="68"/>
      <c r="H8" s="68"/>
      <c r="I8" s="68"/>
      <c r="J8" s="68"/>
    </row>
    <row r="9" spans="1:10">
      <c r="A9" s="5" t="s">
        <v>1</v>
      </c>
      <c r="B9" s="10" t="s">
        <v>2</v>
      </c>
      <c r="C9" s="10">
        <f>COUNTIF('Individual Guest Orders'!C8:C77,A9)</f>
        <v>0</v>
      </c>
      <c r="D9" s="71"/>
      <c r="E9" s="72"/>
      <c r="F9" s="8"/>
      <c r="G9" s="4" t="s">
        <v>35</v>
      </c>
      <c r="H9" s="4" t="s">
        <v>15</v>
      </c>
      <c r="I9" s="4" t="s">
        <v>36</v>
      </c>
      <c r="J9" s="4" t="s">
        <v>39</v>
      </c>
    </row>
    <row r="10" spans="1:10">
      <c r="A10" s="5" t="s">
        <v>50</v>
      </c>
      <c r="B10" s="12">
        <v>2</v>
      </c>
      <c r="C10" s="10">
        <f>COUNTIF('Individual Guest Orders'!C8:C77,A10)</f>
        <v>0</v>
      </c>
      <c r="D10" s="73">
        <f>J4-(C9+C10+C11+C12+C13+C14)</f>
        <v>0</v>
      </c>
      <c r="E10" s="74"/>
      <c r="F10" s="8"/>
      <c r="G10" s="5" t="s">
        <v>4</v>
      </c>
      <c r="H10" s="10">
        <v>2.95</v>
      </c>
      <c r="I10" s="10"/>
      <c r="J10" s="11">
        <f>I10*H10</f>
        <v>0</v>
      </c>
    </row>
    <row r="11" spans="1:10">
      <c r="A11" s="5" t="s">
        <v>5</v>
      </c>
      <c r="B11" s="10" t="s">
        <v>2</v>
      </c>
      <c r="C11" s="10">
        <f>COUNTIF('Individual Guest Orders'!C8:C77,A11)</f>
        <v>0</v>
      </c>
      <c r="D11" s="75"/>
      <c r="E11" s="76"/>
      <c r="F11" s="8"/>
      <c r="G11" s="5" t="s">
        <v>6</v>
      </c>
      <c r="H11" s="10">
        <v>2.95</v>
      </c>
      <c r="I11" s="10"/>
      <c r="J11" s="11">
        <f t="shared" ref="J11" si="0">I11*H11</f>
        <v>0</v>
      </c>
    </row>
    <row r="12" spans="1:10">
      <c r="A12" s="5" t="s">
        <v>51</v>
      </c>
      <c r="B12" s="10" t="s">
        <v>2</v>
      </c>
      <c r="C12" s="10">
        <f>COUNTIF('Individual Guest Orders'!C8:C77,A12)</f>
        <v>0</v>
      </c>
      <c r="D12" s="75"/>
      <c r="E12" s="76"/>
      <c r="F12" s="8"/>
      <c r="G12" s="5" t="s">
        <v>7</v>
      </c>
      <c r="H12" s="10">
        <v>2.95</v>
      </c>
      <c r="I12" s="10"/>
      <c r="J12" s="11">
        <f>I12*H12</f>
        <v>0</v>
      </c>
    </row>
    <row r="13" spans="1:10">
      <c r="A13" s="5" t="s">
        <v>3</v>
      </c>
      <c r="B13" s="12" t="s">
        <v>2</v>
      </c>
      <c r="C13" s="10">
        <f>COUNTIF('Individual Guest Orders'!C8:C77,A13)</f>
        <v>0</v>
      </c>
      <c r="D13" s="75"/>
      <c r="E13" s="76"/>
      <c r="F13" s="8"/>
      <c r="G13" s="13" t="s">
        <v>8</v>
      </c>
      <c r="H13" s="10">
        <v>3.5</v>
      </c>
      <c r="I13" s="10"/>
      <c r="J13" s="11">
        <f t="shared" ref="J13" si="1">I13*H13</f>
        <v>0</v>
      </c>
    </row>
    <row r="14" spans="1:10">
      <c r="A14" s="5" t="s">
        <v>9</v>
      </c>
      <c r="B14" s="10" t="s">
        <v>2</v>
      </c>
      <c r="C14" s="10">
        <f>COUNTIF('Individual Guest Orders'!C8:C77,A14)</f>
        <v>0</v>
      </c>
      <c r="D14" s="77"/>
      <c r="E14" s="78"/>
      <c r="F14" s="8"/>
      <c r="G14" s="13" t="s">
        <v>10</v>
      </c>
      <c r="H14" s="10">
        <v>3.5</v>
      </c>
      <c r="I14" s="10"/>
      <c r="J14" s="11">
        <f>I14*H14</f>
        <v>0</v>
      </c>
    </row>
    <row r="15" spans="1:10">
      <c r="A15" s="6"/>
      <c r="B15" s="6"/>
      <c r="C15" s="6"/>
      <c r="D15" s="8"/>
      <c r="E15" s="8"/>
      <c r="F15" s="8"/>
      <c r="G15" s="6"/>
      <c r="H15" s="6"/>
      <c r="I15" s="6"/>
      <c r="J15" s="6"/>
    </row>
    <row r="16" spans="1:10">
      <c r="A16" s="59" t="s">
        <v>40</v>
      </c>
      <c r="B16" s="60"/>
      <c r="C16" s="60"/>
      <c r="D16" s="60"/>
      <c r="E16" s="61"/>
      <c r="F16" s="8"/>
      <c r="G16" s="59" t="s">
        <v>47</v>
      </c>
      <c r="H16" s="60"/>
      <c r="I16" s="61"/>
    </row>
    <row r="17" spans="1:10" ht="15" customHeight="1">
      <c r="A17" s="19" t="s">
        <v>35</v>
      </c>
      <c r="B17" s="19" t="s">
        <v>15</v>
      </c>
      <c r="C17" s="19" t="s">
        <v>36</v>
      </c>
      <c r="D17" s="89" t="s">
        <v>37</v>
      </c>
      <c r="E17" s="90"/>
      <c r="F17" s="8"/>
      <c r="G17" s="19" t="s">
        <v>35</v>
      </c>
      <c r="H17" s="19" t="s">
        <v>15</v>
      </c>
      <c r="I17" s="19" t="s">
        <v>36</v>
      </c>
    </row>
    <row r="18" spans="1:10">
      <c r="A18" s="5" t="s">
        <v>12</v>
      </c>
      <c r="B18" s="10" t="s">
        <v>2</v>
      </c>
      <c r="C18" s="10">
        <f>COUNTIF('Individual Guest Orders'!D8:D77,A18)</f>
        <v>0</v>
      </c>
      <c r="D18" s="89"/>
      <c r="E18" s="90"/>
      <c r="F18" s="8"/>
      <c r="G18" s="5" t="s">
        <v>21</v>
      </c>
      <c r="H18" s="11">
        <v>3.95</v>
      </c>
      <c r="I18" s="10">
        <f>COUNTIF('Individual Guest Orders'!E8:E77,G18)</f>
        <v>0</v>
      </c>
    </row>
    <row r="19" spans="1:10">
      <c r="A19" s="5" t="s">
        <v>74</v>
      </c>
      <c r="B19" s="10" t="s">
        <v>2</v>
      </c>
      <c r="C19" s="10">
        <f>COUNTIF('Individual Guest Orders'!D8:D77,A19)</f>
        <v>0</v>
      </c>
      <c r="D19" s="79">
        <f>J4-(C18+C19+C20+C21+C22)</f>
        <v>0</v>
      </c>
      <c r="E19" s="80"/>
      <c r="F19" s="8"/>
      <c r="G19" s="5" t="s">
        <v>22</v>
      </c>
      <c r="H19" s="11">
        <v>3.95</v>
      </c>
      <c r="I19" s="10">
        <f>COUNTIF('Individual Guest Orders'!E8:E77,G19)</f>
        <v>0</v>
      </c>
    </row>
    <row r="20" spans="1:10">
      <c r="A20" s="5" t="s">
        <v>14</v>
      </c>
      <c r="B20" s="12" t="s">
        <v>2</v>
      </c>
      <c r="C20" s="10">
        <f>COUNTIF('Individual Guest Orders'!D8:D77,A20)</f>
        <v>0</v>
      </c>
      <c r="D20" s="79"/>
      <c r="E20" s="80"/>
      <c r="F20" s="8"/>
      <c r="G20" s="5" t="s">
        <v>26</v>
      </c>
      <c r="H20" s="11">
        <v>3.95</v>
      </c>
      <c r="I20" s="10">
        <f>COUNTIF('Individual Guest Orders'!E8:E77,G20)</f>
        <v>0</v>
      </c>
    </row>
    <row r="21" spans="1:10">
      <c r="A21" s="5" t="s">
        <v>52</v>
      </c>
      <c r="B21" s="12">
        <v>3</v>
      </c>
      <c r="C21" s="10">
        <f>COUNTIF('Individual Guest Orders'!D8:D77,A21)</f>
        <v>0</v>
      </c>
      <c r="D21" s="79"/>
      <c r="E21" s="80"/>
      <c r="F21" s="8"/>
      <c r="G21" s="5" t="s">
        <v>23</v>
      </c>
      <c r="H21" s="11">
        <v>3.95</v>
      </c>
      <c r="I21" s="10">
        <f>COUNTIF('Individual Guest Orders'!E8:E77,G21)</f>
        <v>0</v>
      </c>
    </row>
    <row r="22" spans="1:10">
      <c r="A22" s="5" t="s">
        <v>53</v>
      </c>
      <c r="B22" s="10" t="s">
        <v>2</v>
      </c>
      <c r="C22" s="10">
        <f>COUNTIF('Individual Guest Orders'!D8:D77,A22)</f>
        <v>0</v>
      </c>
      <c r="D22" s="79"/>
      <c r="E22" s="80"/>
      <c r="F22" s="8"/>
      <c r="G22" s="5" t="s">
        <v>24</v>
      </c>
      <c r="H22" s="11">
        <v>3.95</v>
      </c>
      <c r="I22" s="10">
        <f>COUNTIF('Individual Guest Orders'!E8:E77,G22)</f>
        <v>0</v>
      </c>
    </row>
    <row r="23" spans="1:10">
      <c r="A23" s="6"/>
      <c r="B23" s="6"/>
      <c r="C23" s="6"/>
      <c r="D23" s="8"/>
      <c r="E23" s="8"/>
      <c r="F23" s="8"/>
      <c r="G23" s="5" t="s">
        <v>25</v>
      </c>
      <c r="H23" s="11">
        <v>5</v>
      </c>
      <c r="I23" s="10">
        <f>COUNTIF('Individual Guest Orders'!E8:E77,G23)</f>
        <v>0</v>
      </c>
    </row>
    <row r="24" spans="1:10">
      <c r="A24" s="59" t="s">
        <v>42</v>
      </c>
      <c r="B24" s="60"/>
      <c r="C24" s="60"/>
      <c r="D24" s="60"/>
      <c r="E24" s="61"/>
      <c r="F24" s="8"/>
      <c r="G24" s="5"/>
      <c r="H24" s="11"/>
      <c r="I24" s="10">
        <f>COUNTIF('Individual Guest Orders'!E8:E77,G24)</f>
        <v>0</v>
      </c>
    </row>
    <row r="25" spans="1:10" ht="15" customHeight="1">
      <c r="A25" s="19" t="s">
        <v>35</v>
      </c>
      <c r="B25" s="19" t="s">
        <v>15</v>
      </c>
      <c r="C25" s="19" t="s">
        <v>36</v>
      </c>
      <c r="D25" s="69" t="s">
        <v>37</v>
      </c>
      <c r="E25" s="70"/>
      <c r="F25" s="8"/>
    </row>
    <row r="26" spans="1:10">
      <c r="A26" s="5" t="s">
        <v>16</v>
      </c>
      <c r="B26" s="10" t="s">
        <v>2</v>
      </c>
      <c r="C26" s="10">
        <f>COUNTIF('Individual Guest Orders'!F8:F77,A26)</f>
        <v>0</v>
      </c>
      <c r="D26" s="71"/>
      <c r="E26" s="72"/>
      <c r="F26" s="8"/>
      <c r="G26" s="62" t="s">
        <v>71</v>
      </c>
      <c r="H26" s="63"/>
      <c r="I26" s="64"/>
    </row>
    <row r="27" spans="1:10">
      <c r="A27" s="5" t="s">
        <v>17</v>
      </c>
      <c r="B27" s="10" t="s">
        <v>2</v>
      </c>
      <c r="C27" s="10">
        <f>COUNTIF('Individual Guest Orders'!F8:F77,A27)</f>
        <v>0</v>
      </c>
      <c r="D27" s="73">
        <f>J4-(C26+C27+C28+C29+C30+C31)</f>
        <v>0</v>
      </c>
      <c r="E27" s="74"/>
      <c r="F27" s="8"/>
      <c r="G27" s="65"/>
      <c r="H27" s="66"/>
      <c r="I27" s="67"/>
    </row>
    <row r="28" spans="1:10">
      <c r="A28" s="5"/>
      <c r="B28" s="10"/>
      <c r="C28" s="10"/>
      <c r="D28" s="75"/>
      <c r="E28" s="76"/>
      <c r="F28" s="8"/>
      <c r="G28" s="65"/>
      <c r="H28" s="66"/>
      <c r="I28" s="67"/>
    </row>
    <row r="29" spans="1:10">
      <c r="A29" s="5" t="s">
        <v>18</v>
      </c>
      <c r="B29" s="10" t="s">
        <v>2</v>
      </c>
      <c r="C29" s="10">
        <f>COUNTIF('Individual Guest Orders'!F8:F77,A29)</f>
        <v>0</v>
      </c>
      <c r="D29" s="75"/>
      <c r="E29" s="76"/>
      <c r="F29" s="8"/>
      <c r="G29" s="65"/>
      <c r="H29" s="66"/>
      <c r="I29" s="67"/>
    </row>
    <row r="30" spans="1:10">
      <c r="A30" s="5" t="s">
        <v>19</v>
      </c>
      <c r="B30" s="12">
        <v>4</v>
      </c>
      <c r="C30" s="10">
        <f>COUNTIF('Individual Guest Orders'!F8:F77,A30)</f>
        <v>0</v>
      </c>
      <c r="D30" s="75"/>
      <c r="E30" s="76"/>
      <c r="F30" s="8"/>
      <c r="G30" s="65"/>
      <c r="H30" s="66"/>
      <c r="I30" s="67"/>
    </row>
    <row r="31" spans="1:10">
      <c r="A31" s="5" t="s">
        <v>20</v>
      </c>
      <c r="B31" s="10" t="s">
        <v>2</v>
      </c>
      <c r="C31" s="10">
        <f>COUNTIF('Individual Guest Orders'!F8:F77,A31)</f>
        <v>0</v>
      </c>
      <c r="D31" s="77"/>
      <c r="E31" s="78"/>
      <c r="F31" s="8"/>
      <c r="G31" s="65"/>
      <c r="H31" s="66"/>
      <c r="I31" s="67"/>
    </row>
    <row r="32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>
      <c r="D33" s="17"/>
      <c r="E33" s="17"/>
      <c r="F33" s="8"/>
      <c r="G33" s="8"/>
      <c r="H33" s="8"/>
      <c r="I33" s="8"/>
      <c r="J33" s="8"/>
    </row>
    <row r="34" spans="1:10">
      <c r="D34" s="22"/>
      <c r="E34" s="22"/>
      <c r="F34" s="8"/>
      <c r="G34" s="8"/>
      <c r="H34" s="8"/>
      <c r="I34" s="8"/>
      <c r="J34" s="8"/>
    </row>
    <row r="35" spans="1:10">
      <c r="A35" s="81" t="s">
        <v>73</v>
      </c>
      <c r="B35" s="81"/>
      <c r="C35" s="81"/>
      <c r="D35" s="81"/>
      <c r="E35" s="22"/>
      <c r="F35" s="8"/>
      <c r="G35" s="88" t="s">
        <v>43</v>
      </c>
      <c r="H35" s="88"/>
      <c r="I35" s="88"/>
      <c r="J35" s="88"/>
    </row>
    <row r="36" spans="1:10">
      <c r="A36" s="13" t="s">
        <v>11</v>
      </c>
      <c r="B36" s="14">
        <v>22.95</v>
      </c>
      <c r="C36" s="5">
        <f>COUNTIF('Individual Guest Orders'!G8:G77,"2")</f>
        <v>0</v>
      </c>
      <c r="D36" s="15">
        <f>C36*B36</f>
        <v>0</v>
      </c>
      <c r="E36" s="23"/>
      <c r="F36" s="8"/>
      <c r="G36" s="20" t="s">
        <v>41</v>
      </c>
      <c r="H36" s="58">
        <f>SUM(H38:J42)</f>
        <v>0</v>
      </c>
      <c r="I36" s="58"/>
      <c r="J36" s="58"/>
    </row>
    <row r="37" spans="1:10">
      <c r="A37" s="13" t="s">
        <v>13</v>
      </c>
      <c r="B37" s="14">
        <v>27.95</v>
      </c>
      <c r="C37" s="5">
        <f>COUNTIF('Individual Guest Orders'!G8:G77,"3")</f>
        <v>0</v>
      </c>
      <c r="D37" s="15">
        <f>C37*B37</f>
        <v>0</v>
      </c>
      <c r="E37" s="23"/>
      <c r="F37" s="8"/>
      <c r="G37" s="88" t="s">
        <v>44</v>
      </c>
      <c r="H37" s="88"/>
      <c r="I37" s="88"/>
      <c r="J37" s="88"/>
    </row>
    <row r="38" spans="1:10">
      <c r="A38" s="13" t="s">
        <v>70</v>
      </c>
      <c r="B38" s="5" t="s">
        <v>15</v>
      </c>
      <c r="C38" s="16">
        <f>SUM(C10+C21+C30)</f>
        <v>0</v>
      </c>
      <c r="D38" s="21">
        <f>(B10*C10)+(B21*C21)+(B30*C30)</f>
        <v>0</v>
      </c>
      <c r="E38" s="23"/>
      <c r="F38" s="8"/>
      <c r="G38" s="4" t="s">
        <v>45</v>
      </c>
      <c r="H38" s="58">
        <f>SUM(J10:J12)</f>
        <v>0</v>
      </c>
      <c r="I38" s="58"/>
      <c r="J38" s="58"/>
    </row>
    <row r="39" spans="1:10">
      <c r="A39" s="81" t="s">
        <v>41</v>
      </c>
      <c r="B39" s="81"/>
      <c r="C39" s="81"/>
      <c r="D39" s="15">
        <f>D36+D37+D38</f>
        <v>0</v>
      </c>
      <c r="E39" s="23"/>
      <c r="F39" s="8"/>
      <c r="G39" s="4" t="s">
        <v>46</v>
      </c>
      <c r="H39" s="58">
        <f>D39</f>
        <v>0</v>
      </c>
      <c r="I39" s="58"/>
      <c r="J39" s="58"/>
    </row>
    <row r="40" spans="1:10">
      <c r="D40" s="23"/>
      <c r="E40" s="23"/>
      <c r="F40" s="8"/>
      <c r="G40" s="4" t="s">
        <v>47</v>
      </c>
      <c r="H40" s="58">
        <f>SUM(I18*H18)+(I19*H19)+(I20*H20)+(I21*H21)+(I22*H22)+(I23*H23)+(I23*H23)</f>
        <v>0</v>
      </c>
      <c r="I40" s="58"/>
      <c r="J40" s="58"/>
    </row>
    <row r="41" spans="1:10">
      <c r="D41" s="23"/>
      <c r="E41" s="23"/>
      <c r="F41" s="8"/>
      <c r="G41" s="4" t="s">
        <v>48</v>
      </c>
      <c r="H41" s="58">
        <f>SUM(J13+J14)</f>
        <v>0</v>
      </c>
      <c r="I41" s="58"/>
      <c r="J41" s="58"/>
    </row>
    <row r="42" spans="1:10">
      <c r="A42" s="18"/>
      <c r="B42" s="18"/>
      <c r="C42" s="18"/>
      <c r="D42" s="18"/>
      <c r="E42" s="18"/>
      <c r="F42" s="18"/>
      <c r="G42" s="4" t="s">
        <v>49</v>
      </c>
      <c r="H42" s="58">
        <f>(H38+H39+H40+H41)*0.1</f>
        <v>0</v>
      </c>
      <c r="I42" s="58"/>
      <c r="J42" s="58"/>
    </row>
    <row r="43" spans="1:10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>
      <c r="A47" s="7"/>
      <c r="B47" s="7"/>
      <c r="C47" s="7"/>
      <c r="D47" s="7"/>
      <c r="E47" s="7"/>
      <c r="F47" s="7"/>
      <c r="G47" s="7"/>
      <c r="H47" s="7"/>
      <c r="I47" s="7"/>
      <c r="J47" s="7"/>
    </row>
    <row r="59" spans="7:10">
      <c r="G59" s="8"/>
      <c r="H59" s="8"/>
      <c r="I59" s="8"/>
      <c r="J59" s="8"/>
    </row>
    <row r="60" spans="7:10">
      <c r="G60" s="8"/>
      <c r="H60" s="8"/>
      <c r="I60" s="8"/>
      <c r="J60" s="8"/>
    </row>
    <row r="61" spans="7:10">
      <c r="G61" s="8"/>
      <c r="H61" s="8"/>
      <c r="I61" s="8"/>
      <c r="J61" s="8"/>
    </row>
  </sheetData>
  <sheetProtection algorithmName="SHA-512" hashValue="XO0fQ60nvWAJYpwNfXjF12Ouy9jAIJot6+SrKUfq4Bz6imZvvpA5+k58/7KoAb9bu9OezTxp1jEb8zGQV4smsQ==" saltValue="bZE+arMYPp/LU6yyWqL/QA==" spinCount="100000" sheet="1" objects="1" scenarios="1"/>
  <mergeCells count="29">
    <mergeCell ref="H38:J38"/>
    <mergeCell ref="H39:J39"/>
    <mergeCell ref="A24:E24"/>
    <mergeCell ref="G35:J35"/>
    <mergeCell ref="D17:E18"/>
    <mergeCell ref="H36:J36"/>
    <mergeCell ref="G37:J37"/>
    <mergeCell ref="A1:J1"/>
    <mergeCell ref="A3:J3"/>
    <mergeCell ref="B4:C4"/>
    <mergeCell ref="E4:F4"/>
    <mergeCell ref="B5:C5"/>
    <mergeCell ref="E5:H5"/>
    <mergeCell ref="H40:J40"/>
    <mergeCell ref="A7:E7"/>
    <mergeCell ref="A16:E16"/>
    <mergeCell ref="H41:J41"/>
    <mergeCell ref="H42:J42"/>
    <mergeCell ref="G26:I26"/>
    <mergeCell ref="G27:I31"/>
    <mergeCell ref="G7:J8"/>
    <mergeCell ref="D25:E26"/>
    <mergeCell ref="D10:E14"/>
    <mergeCell ref="D27:E31"/>
    <mergeCell ref="D19:E22"/>
    <mergeCell ref="D8:E9"/>
    <mergeCell ref="G16:I16"/>
    <mergeCell ref="A35:D35"/>
    <mergeCell ref="A39:C39"/>
  </mergeCells>
  <pageMargins left="0.69930555555555596" right="0.69930555555555596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Christmas Lunch Menu</vt:lpstr>
      <vt:lpstr>Individual Guest Orders</vt:lpstr>
      <vt:lpstr>Guest Table Cards</vt:lpstr>
      <vt:lpstr>Pre-Order Summary</vt:lpstr>
      <vt:lpstr>ChristmasDesserts</vt:lpstr>
      <vt:lpstr>ChristmasLunchStarters</vt:lpstr>
      <vt:lpstr>ChristmasMains</vt:lpstr>
      <vt:lpstr>ChristmasSides</vt:lpstr>
      <vt:lpstr>ChristmasStarters</vt:lpstr>
      <vt:lpstr>SOUP</vt:lpstr>
      <vt:lpstr>STARTERS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Kanuback</dc:creator>
  <cp:lastModifiedBy>TNQ</cp:lastModifiedBy>
  <cp:lastPrinted>2017-08-08T17:26:51Z</cp:lastPrinted>
  <dcterms:created xsi:type="dcterms:W3CDTF">2015-10-09T11:33:00Z</dcterms:created>
  <dcterms:modified xsi:type="dcterms:W3CDTF">2018-09-21T12:46:47Z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